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" yWindow="-75" windowWidth="12420" windowHeight="14130" tabRatio="661" activeTab="1"/>
  </bookViews>
  <sheets>
    <sheet name="REKAPITULACIJA" sheetId="2" r:id="rId1"/>
    <sheet name="STROJNE" sheetId="5" r:id="rId2"/>
  </sheets>
  <definedNames>
    <definedName name="_xlnm.Print_Titles" localSheetId="1">STROJNE!$36:$37</definedName>
  </definedNames>
  <calcPr calcId="144525" calcMode="manual"/>
</workbook>
</file>

<file path=xl/calcChain.xml><?xml version="1.0" encoding="utf-8"?>
<calcChain xmlns="http://schemas.openxmlformats.org/spreadsheetml/2006/main">
  <c r="F166" i="5" l="1"/>
  <c r="F146" i="5"/>
  <c r="F105" i="5"/>
  <c r="F103" i="5"/>
  <c r="F101" i="5"/>
  <c r="F99" i="5"/>
  <c r="F109" i="5"/>
  <c r="F80" i="5"/>
  <c r="F79" i="5"/>
  <c r="F52" i="5"/>
  <c r="F48" i="5"/>
  <c r="F182" i="5" l="1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5" i="5"/>
  <c r="F164" i="5"/>
  <c r="F163" i="5"/>
  <c r="F162" i="5"/>
  <c r="F161" i="5"/>
  <c r="F160" i="5"/>
  <c r="F153" i="5"/>
  <c r="F152" i="5"/>
  <c r="F151" i="5"/>
  <c r="F150" i="5"/>
  <c r="F149" i="5"/>
  <c r="F148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19" i="5"/>
  <c r="F118" i="5"/>
  <c r="F111" i="5"/>
  <c r="F108" i="5"/>
  <c r="F107" i="5"/>
  <c r="F97" i="5"/>
  <c r="F96" i="5"/>
  <c r="F95" i="5"/>
  <c r="F93" i="5"/>
  <c r="F92" i="5"/>
  <c r="F90" i="5"/>
  <c r="F89" i="5"/>
  <c r="F87" i="5"/>
  <c r="F86" i="5"/>
  <c r="F85" i="5"/>
  <c r="F84" i="5"/>
  <c r="F83" i="5"/>
  <c r="F82" i="5"/>
  <c r="F81" i="5"/>
  <c r="F78" i="5"/>
  <c r="F77" i="5"/>
  <c r="F76" i="5"/>
  <c r="F74" i="5"/>
  <c r="F68" i="5"/>
  <c r="F67" i="5"/>
  <c r="F66" i="5"/>
  <c r="F65" i="5"/>
  <c r="F64" i="5"/>
  <c r="F63" i="5"/>
  <c r="F61" i="5"/>
  <c r="F60" i="5"/>
  <c r="F59" i="5"/>
  <c r="F57" i="5"/>
  <c r="F56" i="5"/>
  <c r="F55" i="5"/>
  <c r="F54" i="5"/>
  <c r="F53" i="5"/>
  <c r="F51" i="5"/>
  <c r="F49" i="5"/>
  <c r="F47" i="5"/>
  <c r="F46" i="5"/>
  <c r="F45" i="5"/>
  <c r="F44" i="5"/>
  <c r="F43" i="5"/>
  <c r="F42" i="5"/>
  <c r="F41" i="5"/>
  <c r="F40" i="5"/>
  <c r="F39" i="5"/>
  <c r="F183" i="5" l="1"/>
  <c r="F22" i="5" s="1"/>
  <c r="F113" i="5"/>
  <c r="F69" i="5"/>
  <c r="F16" i="5" s="1"/>
  <c r="F157" i="5" l="1"/>
  <c r="F154" i="5"/>
  <c r="F117" i="5"/>
  <c r="F155" i="5" s="1"/>
  <c r="F116" i="5"/>
  <c r="F115" i="5"/>
  <c r="F18" i="5"/>
  <c r="F20" i="5" l="1"/>
  <c r="F24" i="5" s="1"/>
  <c r="F26" i="5" l="1"/>
  <c r="F28" i="5" s="1"/>
  <c r="F17" i="2"/>
  <c r="F19" i="2" l="1"/>
  <c r="F21" i="2" s="1"/>
  <c r="F23" i="2" s="1"/>
  <c r="F25" i="2" s="1"/>
</calcChain>
</file>

<file path=xl/sharedStrings.xml><?xml version="1.0" encoding="utf-8"?>
<sst xmlns="http://schemas.openxmlformats.org/spreadsheetml/2006/main" count="239" uniqueCount="169">
  <si>
    <t xml:space="preserve"> </t>
  </si>
  <si>
    <t>SKUPAJ OCENJENA VREDNOST BREZ DDV:</t>
  </si>
  <si>
    <t>SKUPAJ OCENJENA VREDNOST Z DDV:</t>
  </si>
  <si>
    <t>kos</t>
  </si>
  <si>
    <t>Investitor:</t>
  </si>
  <si>
    <t>Objekt:</t>
  </si>
  <si>
    <t>Jože Poglajen, univ.dipl.inž.grad.</t>
  </si>
  <si>
    <t>Maja Sakač Rožmanec, dipl.inž.grad.</t>
  </si>
  <si>
    <t>kg</t>
  </si>
  <si>
    <t>SKUPNA REKAPITULACIJA</t>
  </si>
  <si>
    <t>kpl</t>
  </si>
  <si>
    <t>DDV 22%</t>
  </si>
  <si>
    <t>št.</t>
  </si>
  <si>
    <t>Opis del</t>
  </si>
  <si>
    <t>Enota</t>
  </si>
  <si>
    <t>Količina</t>
  </si>
  <si>
    <t>Cena/enoto</t>
  </si>
  <si>
    <t>Znesek [€]</t>
  </si>
  <si>
    <t>1000 LJUBLJANA</t>
  </si>
  <si>
    <t>m</t>
  </si>
  <si>
    <t>POPIS DEL Z OCENO VREDNOSTI</t>
  </si>
  <si>
    <t>OPOMBA:</t>
  </si>
  <si>
    <t>Projektanti:</t>
  </si>
  <si>
    <t>Vodja projekta:</t>
  </si>
  <si>
    <t>Aleksander Višnikar, str.teh.</t>
  </si>
  <si>
    <t>SKUPAJ VREDNOST BREZ DDV:</t>
  </si>
  <si>
    <t>SKUPAJ VREDNOST Z DDV: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</si>
  <si>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</si>
  <si>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</si>
  <si>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</si>
  <si>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</si>
  <si>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</si>
  <si>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</si>
  <si>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</si>
  <si>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</si>
  <si>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</si>
  <si>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</si>
  <si>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</si>
  <si>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B.1</t>
  </si>
  <si>
    <t>B.2</t>
  </si>
  <si>
    <t>B.3</t>
  </si>
  <si>
    <t>B.4</t>
  </si>
  <si>
    <t>B.5</t>
  </si>
  <si>
    <t>B.6</t>
  </si>
  <si>
    <t>B.7</t>
  </si>
  <si>
    <t>C.1</t>
  </si>
  <si>
    <t>C.2</t>
  </si>
  <si>
    <t>C.3</t>
  </si>
  <si>
    <t>C.4</t>
  </si>
  <si>
    <t>C.5</t>
  </si>
  <si>
    <t>C.6</t>
  </si>
  <si>
    <t>C.7</t>
  </si>
  <si>
    <t>DDV</t>
  </si>
  <si>
    <t>V vse postavke je vključena dobava vsega materiala, vsi prevozi,</t>
  </si>
  <si>
    <t>prenosi ter vsa pomožna dela in pomožni material!</t>
  </si>
  <si>
    <t>Vrtanje lukenj skozi stene (DN 10 - DN 20)</t>
  </si>
  <si>
    <t>Praznjenje ogrevalnega sistema in ponovno polnjenje z vodo, preizkus tesnosti, odzračevanje (v koordinaciji s tehničnim osebjem stavbe)</t>
  </si>
  <si>
    <t>B. KLIMATIZACIJA SKUPAJ:</t>
  </si>
  <si>
    <t>ZAVOD ZA ŠOLSTVO</t>
  </si>
  <si>
    <t>POLJANSKA CESTA 28</t>
  </si>
  <si>
    <t>B.8</t>
  </si>
  <si>
    <t>B.9</t>
  </si>
  <si>
    <t>B.10</t>
  </si>
  <si>
    <t>B.11</t>
  </si>
  <si>
    <t>B.12</t>
  </si>
  <si>
    <t>B.13</t>
  </si>
  <si>
    <t xml:space="preserve"> REKAPITULACIJA STROJNIH INŠTALACIJ</t>
  </si>
  <si>
    <t>C.8</t>
  </si>
  <si>
    <t>D.1</t>
  </si>
  <si>
    <t>D.2</t>
  </si>
  <si>
    <t>D.3</t>
  </si>
  <si>
    <t>D.4</t>
  </si>
  <si>
    <t>D.5</t>
  </si>
  <si>
    <t>D.6</t>
  </si>
  <si>
    <t>D.7</t>
  </si>
  <si>
    <t>D.8</t>
  </si>
  <si>
    <t>C.9</t>
  </si>
  <si>
    <t>C.10</t>
  </si>
  <si>
    <t>C.11</t>
  </si>
  <si>
    <t>C.12</t>
  </si>
  <si>
    <t>NA POLJANSKI CESTI 28</t>
  </si>
  <si>
    <t>A. VODOVOD</t>
  </si>
  <si>
    <t>Demontaža obstoječih sanitarnih elementov, iznos iz objekta in odvoz na ustrezno legalno deponijo</t>
  </si>
  <si>
    <t>Krogelni ventil</t>
  </si>
  <si>
    <t>DN 15</t>
  </si>
  <si>
    <r>
      <rPr>
        <sz val="10"/>
        <color theme="1"/>
        <rFont val="Calibri"/>
        <family val="2"/>
        <charset val="238"/>
      </rPr>
      <t>Ø</t>
    </r>
    <r>
      <rPr>
        <sz val="10"/>
        <color theme="1"/>
        <rFont val="Arial"/>
        <family val="2"/>
        <charset val="238"/>
      </rPr>
      <t xml:space="preserve"> 50</t>
    </r>
  </si>
  <si>
    <t>Stoječa mešalna baterija za pomivalno korito in priklop korita na odtok (sifon se dobavi s koritom)</t>
  </si>
  <si>
    <t xml:space="preserve">Pomožna gradbena dela (vrtanje lukenj in izdelava utorov v gradbenih konstrukcijah), iznos ruševin in odvoz na ustrezno legalno deponijo </t>
  </si>
  <si>
    <t>A. VODOVOD SKUPAJ:</t>
  </si>
  <si>
    <t>B. OGREVANJE</t>
  </si>
  <si>
    <t>RA 2940</t>
  </si>
  <si>
    <t>RA 2920 z možnostjo blokade (hodnik)</t>
  </si>
  <si>
    <t>B. OGREVANJE SKUPAJ:</t>
  </si>
  <si>
    <t>C. KLIMATIZACIJA</t>
  </si>
  <si>
    <t>D. PREZRAČEVANJE</t>
  </si>
  <si>
    <t>Strokovna demontaža obstoječih klimatskih naprav v pritličju (zunanje in notranje enote - split sistemi) in shranjevanje za ponovno montažo</t>
  </si>
  <si>
    <t>Qhl = 1,6 kW, kot npr. LG ARNU05</t>
  </si>
  <si>
    <t>Qhl = 2,8 kW, kot npr. LG ARNU09</t>
  </si>
  <si>
    <t>Qhl = 5,6 kW, kot npr. LG ARNU18</t>
  </si>
  <si>
    <t>Odcepi (branch)</t>
  </si>
  <si>
    <t>LG ARBLN03321</t>
  </si>
  <si>
    <t>Pocinkana kabelska polica širine 30 cm za vodenje freonskega razvoda, vključno z montažnimi konzolami</t>
  </si>
  <si>
    <t>Odvod kondenzata s PP cevmi, vključno z vsemi potrebnimi fazonskimi kosi in priključitvijo na obstoječe odtoke meteorne vode. V primeru priključitve na fekalno kanalizacijo morajo biti odtoki sifonizirani!</t>
  </si>
  <si>
    <r>
      <rPr>
        <sz val="10"/>
        <color theme="1"/>
        <rFont val="Calibri"/>
        <family val="2"/>
        <charset val="238"/>
      </rPr>
      <t>Ø</t>
    </r>
    <r>
      <rPr>
        <sz val="10"/>
        <color theme="1"/>
        <rFont val="Arial"/>
        <family val="2"/>
        <charset val="238"/>
      </rPr>
      <t xml:space="preserve"> 32</t>
    </r>
  </si>
  <si>
    <t>Izpihovanje, tlačni preizkus freonskega razvoda z dušikom, vakumiranje, polnjenje sistema s plinom R410A</t>
  </si>
  <si>
    <t>Dodatna količina plina R410 v sistemu</t>
  </si>
  <si>
    <t xml:space="preserve">kom </t>
  </si>
  <si>
    <t>Pločevinasta spiro cev, vključno z vsemi potrebnimi fazonskimi kosi</t>
  </si>
  <si>
    <r>
      <rPr>
        <sz val="10"/>
        <color theme="1"/>
        <rFont val="Calibri"/>
        <family val="2"/>
        <charset val="238"/>
      </rPr>
      <t>Ø</t>
    </r>
    <r>
      <rPr>
        <sz val="10"/>
        <color theme="1"/>
        <rFont val="Arial"/>
        <family val="2"/>
        <charset val="238"/>
      </rPr>
      <t xml:space="preserve"> 100</t>
    </r>
  </si>
  <si>
    <t>Fasadna samodvižna žaluzija</t>
  </si>
  <si>
    <t>D. PREZRAČEVANJE SKUPAJ:</t>
  </si>
  <si>
    <t>Litija, junij 2020</t>
  </si>
  <si>
    <t>UREDITEV PROSTORTOV 2. NADSTROPJA</t>
  </si>
  <si>
    <t xml:space="preserve"> - pomivalno korito s pipo in el. bojlerjem</t>
  </si>
  <si>
    <t>Demontaža obstoječega vodovodnega priključka in odtoka za čajno kuhinjo. Točen potek obstoječih priključkov ugotoviti pri rušitvenih delih. Upoštevati zaporo vode v objektu.</t>
  </si>
  <si>
    <t>Demontaža obstoječe stenske nadometne hidrantne omarice na stopnišču iz 1. v 2. nadstropje</t>
  </si>
  <si>
    <t>EURO podometna hidrantna omarica dim. 740 x 840 x 250 mm, skupaj s priključnim ventilom DN 50, cevnim kolutom s 30 m gibljive gumijaste cevi in ročnikom na zasun DN 25. Upoštevati tudi priključitev nove omarice na obstoječ dvižni vod.</t>
  </si>
  <si>
    <t>Izdelava nove vodovodne inštalacije za čajno kuhinjo in pitnik iz Pex-Al-Pex cevi, vključno s fitingi za zatiskovanje in baterijskimi priključki. Priključitev na novo inštalacijo hladne in tople vode ter cirkulacije za čajno kuhinjo v obstoječih sanitarijah v 1. nadstropju.</t>
  </si>
  <si>
    <r>
      <rPr>
        <sz val="10"/>
        <color theme="1"/>
        <rFont val="Calibri"/>
        <family val="2"/>
        <charset val="238"/>
      </rPr>
      <t xml:space="preserve"> - Ø</t>
    </r>
    <r>
      <rPr>
        <sz val="10"/>
        <color theme="1"/>
        <rFont val="Arial"/>
        <family val="2"/>
        <charset val="238"/>
      </rPr>
      <t xml:space="preserve"> 20</t>
    </r>
  </si>
  <si>
    <r>
      <rPr>
        <sz val="10"/>
        <color theme="1"/>
        <rFont val="Calibri"/>
        <family val="2"/>
        <charset val="238"/>
      </rPr>
      <t xml:space="preserve"> - Ø</t>
    </r>
    <r>
      <rPr>
        <sz val="10"/>
        <color theme="1"/>
        <rFont val="Arial"/>
        <family val="2"/>
        <charset val="238"/>
      </rPr>
      <t xml:space="preserve"> 16</t>
    </r>
  </si>
  <si>
    <t>Ventilska inox vratica dim. 20 x 20 cm</t>
  </si>
  <si>
    <t>Izdelava novega odtoka za čajno kuhinjo in pitnika iz PP cevi, vključno z vsemi potrebnimi fazonskimi kosi.</t>
  </si>
  <si>
    <r>
      <rPr>
        <sz val="10"/>
        <color theme="1"/>
        <rFont val="Calibri"/>
        <family val="2"/>
        <charset val="238"/>
      </rPr>
      <t xml:space="preserve"> - Ø</t>
    </r>
    <r>
      <rPr>
        <sz val="10"/>
        <color theme="1"/>
        <rFont val="Arial"/>
        <family val="2"/>
        <charset val="238"/>
      </rPr>
      <t xml:space="preserve"> 75</t>
    </r>
  </si>
  <si>
    <r>
      <rPr>
        <sz val="10"/>
        <color theme="1"/>
        <rFont val="Calibri"/>
        <family val="2"/>
        <charset val="238"/>
      </rPr>
      <t xml:space="preserve"> - Ø</t>
    </r>
    <r>
      <rPr>
        <sz val="10"/>
        <color theme="1"/>
        <rFont val="Arial"/>
        <family val="2"/>
        <charset val="238"/>
      </rPr>
      <t xml:space="preserve"> 50</t>
    </r>
  </si>
  <si>
    <t>Pitnik za pripravo hladne pitne vode. Kot npr. ZERICA REFRESH P - enako, kot v pritličju.</t>
  </si>
  <si>
    <t>Demontaža obstoječih členastih aluminijastih radiatorjev AKLIMAT, vključno z ventili in zaključki, iznos iz objekta ter odvoz na ustrezno legalno deponijo</t>
  </si>
  <si>
    <t>Demontaža obstoječih odzračevalnih vodov (jeklene cevi DN 10 v skupni dolžini cca 180 m), vključno z odzračevalnim loncem, iznos iz objekta in odvoz na ustrezno legalno deponijo</t>
  </si>
  <si>
    <t>Rezanje obstoječih zgornjih (dovodnih) radiatorskih priključkov in blindiranje odprtin na dvižnem vodu</t>
  </si>
  <si>
    <t>Izdelava novih radiatorskih priključkov iz jeklenih cevi DN 10 - 15 ter prilagoditev na nove radiatorje. Zgornji radiatorski priključek (dovod) se izdela na novo zaradi nižjih radiatorjev, spodnji priključek se prilagodi s krivljenjem. Vključno s temeljno protikorozijsko zaščito.</t>
  </si>
  <si>
    <t>Panelni radiatorji s stranskimi priključki, vključno z nosilci in vijaki za montažo. Kot npr. VIESSMANN - enako, kot v pritličju.</t>
  </si>
  <si>
    <t>33-600/800</t>
  </si>
  <si>
    <t>33-600/720</t>
  </si>
  <si>
    <t>33-600/600</t>
  </si>
  <si>
    <t>21-600/800</t>
  </si>
  <si>
    <t>Avtomatski odzračevalni ventili za montažo na radiator, kot npr. CALEFFI AERCAL, art. 504401</t>
  </si>
  <si>
    <t>Termostatski radiatorski ventili, ravni ali kotni, kot npr. DANFOSS RA-N</t>
  </si>
  <si>
    <t>DN 10-15</t>
  </si>
  <si>
    <t>Termostatske glave, kot npr. DANFOSS</t>
  </si>
  <si>
    <t>B.14</t>
  </si>
  <si>
    <t>B.15</t>
  </si>
  <si>
    <t>Čiščenje in pleskane jeklenih cevi DN 10-20 z belo barvo, odporno na višje temperature</t>
  </si>
  <si>
    <t>Radiatorski zaključki, ravni ali kotni, kot npr. DANFOSS RLV-S</t>
  </si>
  <si>
    <t>Elektrotermični pogoni za montažo na termostatski radiatorski ventil DANFOSS RA-N (knjižnica), kot npr. DANFOSS TWA-A, 230 V - enako, kot v predavalnici v pritličju.</t>
  </si>
  <si>
    <t>Prostorski termostat z displejem za regulacijo temperature v knjižnici, kot npr. DANFOSS ICON - enako, kot v pritličju. Ožičenje med elektrotermičnimi pogoni in prostorskim termostatom upoštevano pri elektroinštalacijskih delih.</t>
  </si>
  <si>
    <t>Izdelava talnih rozet iz inox pločevine na izhodu ogrevalnih cevi iz parketa dim. cca 10 x 20 cm z izrezi za cevi - enako, kot v pritličju</t>
  </si>
  <si>
    <t>Zunanja centralna enota klimatske naprave za celotno 2. nadstropje. Montaža na stenske konzole na dvoriščnem nadstrešku. Zaradi enotnega vzdrževanja predlagamo vgradnjo enake naprave, kot je vgrajena v pritličju.</t>
  </si>
  <si>
    <t>Qhl = 28 kW</t>
  </si>
  <si>
    <t>kot npr. LG ARUN100LSS0 BAMA</t>
  </si>
  <si>
    <t xml:space="preserve">Notranja kasetna enota klimatske naprave s štiristranskim izpihom, vključno s črpalko za odvod kondenzata, masko bele barve in daljinskim upravljalnikom </t>
  </si>
  <si>
    <t>Žični LCD stenski krmilnik, kot npr. LG PQWRHQ0FDB (opcija)</t>
  </si>
  <si>
    <t>Freonski razvod iz toplotno izoliranih bakrenih cevi (po tovarniški shemi iz programa LG LATS).</t>
  </si>
  <si>
    <t>Ø 9,52/22,2</t>
  </si>
  <si>
    <t>Ø 9,52/15,88</t>
  </si>
  <si>
    <t>Ø 6,35/12,7</t>
  </si>
  <si>
    <t>LG ARBL057</t>
  </si>
  <si>
    <t>Sifon s kroglico za odvod kondenzata, kot npr. HL 138</t>
  </si>
  <si>
    <t>Demontaža obstoječega prezračevalnega sistema v predavalnici (klimat s pripadajočo opremo, cca 150 kg prezračevalni kanali, 12 kos dovodni in odvodni elementi za distribucijo zraka). Iznos iz objekta in odvoz na ustrezno legalno deponijo.</t>
  </si>
  <si>
    <t>Demontaža obstoječih okenskih prezračevalnikov dolžine
100 cm, vključno z odklopom elektrike in demontažo stikala. Iznos iz objekta in odvoz na ustrezno legalno deponijo.</t>
  </si>
  <si>
    <t xml:space="preserve">Okenski prezračevalnik dolžine do 100 cm, vključno s filtrom zunanjega zraka stopnje F7, senzorjem CO2, večstopenjsko regulacijo in daljinskim upravljalnikom. Barva bela RAL 9016. Kot npr. MIKROVENT 30 z zmogljivostjo 10-30 m3/h - enako, kot v pritličju. Upoštevan tudi prvi servisni zagon in preizkus delovanja. </t>
  </si>
  <si>
    <t>Opcija: Filter zunanjega zraka, izdelan iz aktivnega oglja (za boljše čiščenje izpušnih plinov od prometa)</t>
  </si>
  <si>
    <t>Manjše predelave oz. prilagoditve odprtine v obstoječem okenskem okvirju za vgradnjo novih okenskih prezračevalnikov</t>
  </si>
  <si>
    <t>Nizkošumni cevni ventilator za čajno kuhinjo V = 120 m3/h, 100 Pa, kot npr. SYSTEMAIR K 100 EC SILEO, vključno s stikalom za regulacijo hitrosti, senzorjem prisotnosti za vklop in zakasnilnim relejem za izklop.</t>
  </si>
  <si>
    <t xml:space="preserve">Pomožna gradbena dela (vrtanje luknje v opečni zid deb. 70 cm), iznos ruševin in odvoz na ustrezno legalno deponijo </t>
  </si>
  <si>
    <t>Odvodni prezračevalni ventil, vključno 0,5 m gibljive cevi za priključitev</t>
  </si>
  <si>
    <t>D.9</t>
  </si>
  <si>
    <t>D.10</t>
  </si>
  <si>
    <t>2. NADSTROPJE</t>
  </si>
  <si>
    <t>A / STROJNE INŠTALACIJE</t>
  </si>
  <si>
    <t>B / NEPREDVIDENA DELA (6% od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</si>
</sst>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General\.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4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vertical="center"/>
    </xf>
    <xf numFmtId="9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/>
    <xf numFmtId="0" fontId="1" fillId="0" borderId="13" xfId="0" applyNumberFormat="1" applyFont="1" applyFill="1" applyBorder="1" applyAlignment="1">
      <alignment horizontal="right" wrapText="1"/>
    </xf>
    <xf numFmtId="4" fontId="2" fillId="0" borderId="13" xfId="0" applyNumberFormat="1" applyFont="1" applyFill="1" applyBorder="1" applyAlignment="1">
      <alignment horizontal="right" wrapText="1"/>
    </xf>
    <xf numFmtId="4" fontId="2" fillId="0" borderId="13" xfId="0" applyNumberFormat="1" applyFont="1" applyFill="1" applyBorder="1" applyAlignment="1" applyProtection="1">
      <alignment horizontal="right" wrapText="1"/>
      <protection hidden="1"/>
    </xf>
    <xf numFmtId="4" fontId="2" fillId="0" borderId="14" xfId="0" applyNumberFormat="1" applyFont="1" applyFill="1" applyBorder="1" applyAlignment="1" applyProtection="1">
      <alignment horizontal="right" wrapText="1"/>
      <protection hidden="1"/>
    </xf>
    <xf numFmtId="0" fontId="1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 vertical="center"/>
    </xf>
    <xf numFmtId="4" fontId="8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Fill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15" xfId="0" applyNumberFormat="1" applyFont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left" vertical="top" wrapText="1"/>
    </xf>
  </cellXfs>
  <cellStyles count="3">
    <cellStyle name="Navadno" xfId="0" builtinId="0"/>
    <cellStyle name="Normal 89" xfId="2"/>
    <cellStyle name="Odstote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Zeros="0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6.85546875" customWidth="1"/>
    <col min="2" max="2" width="50.7109375" customWidth="1"/>
    <col min="3" max="3" width="5" customWidth="1"/>
    <col min="4" max="4" width="10.7109375" customWidth="1"/>
    <col min="5" max="5" width="5.7109375" customWidth="1"/>
    <col min="6" max="6" width="15.7109375" customWidth="1"/>
  </cols>
  <sheetData>
    <row r="1" spans="1:6" x14ac:dyDescent="0.2">
      <c r="A1" s="11"/>
      <c r="B1" s="12"/>
      <c r="C1" s="10"/>
      <c r="D1" s="13"/>
      <c r="E1" s="13"/>
      <c r="F1" s="13"/>
    </row>
    <row r="2" spans="1:6" x14ac:dyDescent="0.2">
      <c r="A2" s="11"/>
      <c r="B2" s="6" t="s">
        <v>4</v>
      </c>
      <c r="C2" s="10"/>
      <c r="D2" s="13"/>
      <c r="E2" s="13"/>
      <c r="F2" s="13"/>
    </row>
    <row r="3" spans="1:6" x14ac:dyDescent="0.2">
      <c r="A3" s="11"/>
      <c r="B3" s="7" t="s">
        <v>58</v>
      </c>
      <c r="C3" s="10"/>
      <c r="D3" s="14"/>
      <c r="E3" s="13"/>
      <c r="F3" s="13"/>
    </row>
    <row r="4" spans="1:6" x14ac:dyDescent="0.2">
      <c r="A4" s="11"/>
      <c r="B4" s="7" t="s">
        <v>59</v>
      </c>
      <c r="C4" s="10"/>
      <c r="D4" s="14"/>
      <c r="E4" s="13"/>
      <c r="F4" s="13"/>
    </row>
    <row r="5" spans="1:6" x14ac:dyDescent="0.2">
      <c r="A5" s="11"/>
      <c r="B5" s="8" t="s">
        <v>18</v>
      </c>
      <c r="C5" s="10"/>
      <c r="D5" s="14"/>
      <c r="E5" s="13"/>
      <c r="F5" s="13"/>
    </row>
    <row r="6" spans="1:6" x14ac:dyDescent="0.2">
      <c r="A6" s="11"/>
      <c r="B6" s="4"/>
      <c r="C6" s="10"/>
      <c r="D6" s="14"/>
      <c r="E6" s="13"/>
      <c r="F6" s="13"/>
    </row>
    <row r="7" spans="1:6" x14ac:dyDescent="0.2">
      <c r="A7" s="11"/>
      <c r="B7" s="6" t="s">
        <v>5</v>
      </c>
      <c r="C7" s="10"/>
      <c r="D7" s="13"/>
      <c r="E7" s="13"/>
      <c r="F7" s="13"/>
    </row>
    <row r="8" spans="1:6" x14ac:dyDescent="0.2">
      <c r="A8" s="11"/>
      <c r="B8" s="7" t="s">
        <v>112</v>
      </c>
      <c r="C8" s="10"/>
      <c r="D8" s="13"/>
      <c r="E8" s="13"/>
      <c r="F8" s="13"/>
    </row>
    <row r="9" spans="1:6" x14ac:dyDescent="0.2">
      <c r="A9" s="11"/>
      <c r="B9" s="8" t="s">
        <v>80</v>
      </c>
      <c r="C9" s="10"/>
      <c r="D9" s="13"/>
      <c r="E9" s="13"/>
      <c r="F9" s="13"/>
    </row>
    <row r="10" spans="1:6" x14ac:dyDescent="0.2">
      <c r="A10" s="11"/>
      <c r="B10" s="16"/>
      <c r="C10" s="15"/>
      <c r="D10" s="13"/>
      <c r="E10" s="13"/>
      <c r="F10" s="13"/>
    </row>
    <row r="11" spans="1:6" x14ac:dyDescent="0.2">
      <c r="A11" s="11"/>
      <c r="B11" s="12"/>
      <c r="C11" s="10"/>
      <c r="D11" s="13"/>
      <c r="E11" s="13"/>
      <c r="F11" s="13"/>
    </row>
    <row r="12" spans="1:6" ht="15" x14ac:dyDescent="0.2">
      <c r="A12" s="11"/>
      <c r="B12" s="89" t="s">
        <v>20</v>
      </c>
      <c r="C12" s="90"/>
      <c r="D12" s="90"/>
      <c r="E12" s="90"/>
      <c r="F12" s="91"/>
    </row>
    <row r="13" spans="1:6" ht="15.75" x14ac:dyDescent="0.2">
      <c r="A13" s="11"/>
      <c r="B13" s="17"/>
      <c r="C13" s="17"/>
      <c r="D13" s="17"/>
      <c r="E13" s="17"/>
      <c r="F13" s="17"/>
    </row>
    <row r="14" spans="1:6" ht="15.75" x14ac:dyDescent="0.2">
      <c r="A14" s="11"/>
      <c r="B14" s="17"/>
      <c r="C14" s="17"/>
      <c r="D14" s="17"/>
      <c r="E14" s="17"/>
      <c r="F14" s="17"/>
    </row>
    <row r="15" spans="1:6" x14ac:dyDescent="0.2">
      <c r="A15" s="11"/>
      <c r="B15" s="92" t="s">
        <v>9</v>
      </c>
      <c r="C15" s="93"/>
      <c r="D15" s="93"/>
      <c r="E15" s="93"/>
      <c r="F15" s="94"/>
    </row>
    <row r="16" spans="1:6" x14ac:dyDescent="0.2">
      <c r="A16" s="11"/>
      <c r="B16" s="18"/>
      <c r="C16" s="19"/>
      <c r="D16" s="20"/>
      <c r="E16" s="20"/>
      <c r="F16" s="21"/>
    </row>
    <row r="17" spans="1:6" x14ac:dyDescent="0.2">
      <c r="A17" s="9"/>
      <c r="B17" s="22" t="s">
        <v>167</v>
      </c>
      <c r="C17" s="23"/>
      <c r="D17" s="2"/>
      <c r="E17" s="2"/>
      <c r="F17" s="24">
        <f>STROJNE!F24</f>
        <v>0</v>
      </c>
    </row>
    <row r="18" spans="1:6" x14ac:dyDescent="0.2">
      <c r="A18" s="9"/>
      <c r="B18" s="22"/>
      <c r="C18" s="23"/>
      <c r="D18" s="2"/>
      <c r="E18" s="2"/>
      <c r="F18" s="24"/>
    </row>
    <row r="19" spans="1:6" x14ac:dyDescent="0.2">
      <c r="A19" s="9"/>
      <c r="B19" s="22" t="s">
        <v>168</v>
      </c>
      <c r="C19" s="23"/>
      <c r="D19" s="2"/>
      <c r="E19" s="2"/>
      <c r="F19" s="24">
        <f>0.06*SUM(F17:F18)</f>
        <v>0</v>
      </c>
    </row>
    <row r="20" spans="1:6" x14ac:dyDescent="0.2">
      <c r="A20" s="11"/>
      <c r="B20" s="18"/>
      <c r="C20" s="19"/>
      <c r="D20" s="20"/>
      <c r="E20" s="20"/>
      <c r="F20" s="25"/>
    </row>
    <row r="21" spans="1:6" x14ac:dyDescent="0.2">
      <c r="A21" s="11"/>
      <c r="B21" s="26" t="s">
        <v>25</v>
      </c>
      <c r="C21" s="27"/>
      <c r="D21" s="28"/>
      <c r="E21" s="29" t="s">
        <v>0</v>
      </c>
      <c r="F21" s="30">
        <f>SUM(F17:F19)</f>
        <v>0</v>
      </c>
    </row>
    <row r="22" spans="1:6" x14ac:dyDescent="0.2">
      <c r="A22" s="11"/>
      <c r="B22" s="31"/>
      <c r="C22" s="32"/>
      <c r="D22" s="33"/>
      <c r="E22" s="34"/>
      <c r="F22" s="35"/>
    </row>
    <row r="23" spans="1:6" x14ac:dyDescent="0.2">
      <c r="A23" s="11"/>
      <c r="B23" s="31" t="s">
        <v>11</v>
      </c>
      <c r="C23" s="32"/>
      <c r="D23" s="33">
        <v>0.22</v>
      </c>
      <c r="E23" s="34" t="s">
        <v>0</v>
      </c>
      <c r="F23" s="35">
        <f>D23*F21</f>
        <v>0</v>
      </c>
    </row>
    <row r="24" spans="1:6" x14ac:dyDescent="0.2">
      <c r="A24" s="11"/>
      <c r="B24" s="31"/>
      <c r="C24" s="32"/>
      <c r="D24" s="33"/>
      <c r="E24" s="34"/>
      <c r="F24" s="35"/>
    </row>
    <row r="25" spans="1:6" x14ac:dyDescent="0.2">
      <c r="A25" s="11"/>
      <c r="B25" s="36" t="s">
        <v>26</v>
      </c>
      <c r="C25" s="37"/>
      <c r="D25" s="38"/>
      <c r="E25" s="39" t="s">
        <v>0</v>
      </c>
      <c r="F25" s="40">
        <f>SUM(F21:F23)</f>
        <v>0</v>
      </c>
    </row>
    <row r="26" spans="1:6" ht="15.75" x14ac:dyDescent="0.2">
      <c r="A26" s="11"/>
      <c r="B26" s="17"/>
      <c r="C26" s="17"/>
      <c r="D26" s="17"/>
      <c r="E26" s="17"/>
      <c r="F26" s="17"/>
    </row>
    <row r="27" spans="1:6" x14ac:dyDescent="0.2">
      <c r="A27" s="11"/>
      <c r="B27" s="41"/>
      <c r="C27" s="42"/>
      <c r="D27" s="42"/>
      <c r="E27" s="42"/>
      <c r="F27" s="42"/>
    </row>
    <row r="28" spans="1:6" x14ac:dyDescent="0.2">
      <c r="A28" s="11"/>
      <c r="B28" s="41"/>
      <c r="C28" s="43"/>
      <c r="D28" s="44"/>
      <c r="E28" s="44"/>
      <c r="F28" s="44"/>
    </row>
    <row r="29" spans="1:6" x14ac:dyDescent="0.2">
      <c r="A29" s="11"/>
      <c r="B29" s="41"/>
      <c r="C29" s="43"/>
      <c r="D29" s="44"/>
      <c r="E29" s="44"/>
      <c r="F29" s="44"/>
    </row>
    <row r="30" spans="1:6" x14ac:dyDescent="0.2">
      <c r="A30" s="11"/>
      <c r="B30" s="41"/>
      <c r="C30" s="43"/>
      <c r="D30" s="44"/>
      <c r="E30" s="44"/>
      <c r="F30" s="44"/>
    </row>
    <row r="31" spans="1:6" x14ac:dyDescent="0.2">
      <c r="A31" s="45"/>
      <c r="B31" s="46"/>
      <c r="C31" s="46"/>
      <c r="D31" s="14"/>
      <c r="E31" s="14"/>
      <c r="F31" s="14"/>
    </row>
    <row r="32" spans="1:6" x14ac:dyDescent="0.2">
      <c r="A32" s="45"/>
      <c r="B32" s="46"/>
      <c r="C32" s="46"/>
      <c r="D32" s="14"/>
      <c r="E32" s="14"/>
      <c r="F32" s="14"/>
    </row>
    <row r="33" spans="1:6" x14ac:dyDescent="0.2">
      <c r="A33" s="45"/>
      <c r="B33" s="46"/>
      <c r="C33" s="46"/>
      <c r="D33" s="14"/>
      <c r="E33" s="14"/>
      <c r="F33" s="14"/>
    </row>
    <row r="34" spans="1:6" x14ac:dyDescent="0.2">
      <c r="A34" s="45"/>
      <c r="B34" s="46"/>
      <c r="C34" s="46"/>
      <c r="D34" s="14"/>
      <c r="E34" s="14"/>
      <c r="F34" s="14"/>
    </row>
    <row r="35" spans="1:6" x14ac:dyDescent="0.2">
      <c r="A35" s="45"/>
      <c r="B35" s="47" t="s">
        <v>111</v>
      </c>
      <c r="C35" s="46"/>
      <c r="D35" s="14"/>
      <c r="E35" s="14"/>
      <c r="F35" s="14"/>
    </row>
    <row r="36" spans="1:6" x14ac:dyDescent="0.2">
      <c r="A36" s="45"/>
      <c r="B36" s="47"/>
      <c r="C36" s="46"/>
      <c r="D36" s="14"/>
      <c r="E36" s="14"/>
      <c r="F36" s="14"/>
    </row>
    <row r="37" spans="1:6" x14ac:dyDescent="0.2">
      <c r="A37" s="45"/>
      <c r="B37" s="47"/>
      <c r="C37" s="46"/>
      <c r="D37" s="14"/>
      <c r="E37" s="14"/>
      <c r="F37" s="14"/>
    </row>
    <row r="38" spans="1:6" x14ac:dyDescent="0.2">
      <c r="A38" s="45"/>
      <c r="B38" s="47"/>
      <c r="C38" s="46"/>
      <c r="D38" s="14"/>
      <c r="E38" s="14"/>
      <c r="F38" s="14"/>
    </row>
    <row r="39" spans="1:6" x14ac:dyDescent="0.2">
      <c r="A39" s="45"/>
      <c r="B39" s="47"/>
      <c r="C39" s="46"/>
      <c r="D39" s="14"/>
      <c r="E39" s="14"/>
      <c r="F39" s="14"/>
    </row>
    <row r="40" spans="1:6" x14ac:dyDescent="0.2">
      <c r="A40" s="45"/>
      <c r="B40" s="47" t="s">
        <v>22</v>
      </c>
      <c r="C40" s="46"/>
      <c r="D40" s="14" t="s">
        <v>23</v>
      </c>
      <c r="E40" s="14"/>
      <c r="F40" s="14"/>
    </row>
    <row r="41" spans="1:6" x14ac:dyDescent="0.2">
      <c r="A41" s="45"/>
      <c r="B41" s="47" t="s">
        <v>7</v>
      </c>
      <c r="C41" s="46"/>
      <c r="D41" s="14" t="s">
        <v>6</v>
      </c>
      <c r="E41" s="14"/>
      <c r="F41" s="14"/>
    </row>
    <row r="42" spans="1:6" x14ac:dyDescent="0.2">
      <c r="A42" s="45"/>
      <c r="B42" s="48" t="s">
        <v>24</v>
      </c>
      <c r="C42" s="48"/>
      <c r="D42" s="48"/>
      <c r="E42" s="48"/>
      <c r="F42" s="48"/>
    </row>
    <row r="43" spans="1:6" x14ac:dyDescent="0.2">
      <c r="A43" s="45"/>
      <c r="B43" s="48"/>
      <c r="C43" s="48"/>
      <c r="D43" s="48"/>
      <c r="E43" s="48"/>
      <c r="F43" s="48"/>
    </row>
    <row r="44" spans="1:6" x14ac:dyDescent="0.2">
      <c r="A44" s="45"/>
      <c r="B44" s="48"/>
      <c r="C44" s="48"/>
      <c r="D44" s="48"/>
      <c r="E44" s="48"/>
      <c r="F44" s="48"/>
    </row>
    <row r="45" spans="1:6" x14ac:dyDescent="0.2">
      <c r="A45" s="45"/>
      <c r="B45" s="46"/>
      <c r="C45" s="46"/>
      <c r="D45" s="14"/>
      <c r="E45" s="14"/>
      <c r="F45" s="14"/>
    </row>
    <row r="117" spans="2:2" x14ac:dyDescent="0.2">
      <c r="B117" s="77"/>
    </row>
  </sheetData>
  <sheetProtection password="ED67" sheet="1" objects="1" scenarios="1" selectLockedCells="1" selectUnlockedCells="1"/>
  <mergeCells count="2">
    <mergeCell ref="B12:F12"/>
    <mergeCell ref="B15:F15"/>
  </mergeCells>
  <pageMargins left="0.98425196850393704" right="0.39370078740157483" top="0.98425196850393704" bottom="0.78740157480314965" header="0" footer="0"/>
  <pageSetup paperSize="9" scale="94" orientation="portrait" r:id="rId1"/>
  <headerFooter alignWithMargins="0">
    <oddHeader xml:space="preserve">&amp;L&amp;"Arial,Navadno"&amp;8Popis del&amp;R&amp;"Arial,Navadno"&amp;8 Ureditev prostorov - 2. nadstropje
</oddHeader>
    <oddFooter>&amp;L&amp;8
&amp;C&amp;8&amp;P/&amp;N&amp;R&amp;"Arial,Navadno"&amp;8Investitor: Zavod za šolstvo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showZeros="0" tabSelected="1" view="pageBreakPreview" topLeftCell="A142" zoomScaleNormal="100" zoomScaleSheetLayoutView="100" workbookViewId="0">
      <selection activeCell="E170" sqref="E170"/>
    </sheetView>
  </sheetViews>
  <sheetFormatPr defaultRowHeight="12.75" x14ac:dyDescent="0.2"/>
  <cols>
    <col min="1" max="1" width="6.28515625" style="9" customWidth="1"/>
    <col min="2" max="2" width="51.42578125" style="49" customWidth="1"/>
    <col min="3" max="3" width="5" style="50" customWidth="1"/>
    <col min="4" max="4" width="8.85546875" style="1" customWidth="1"/>
    <col min="5" max="5" width="10.28515625" style="1" customWidth="1"/>
    <col min="6" max="6" width="12.85546875" style="1" customWidth="1"/>
    <col min="7" max="7" width="10.7109375" style="12" bestFit="1" customWidth="1"/>
    <col min="8" max="16384" width="9.140625" style="12"/>
  </cols>
  <sheetData>
    <row r="1" spans="1:6" x14ac:dyDescent="0.2">
      <c r="A1" s="85"/>
      <c r="B1" s="69"/>
      <c r="C1" s="10"/>
      <c r="D1" s="13"/>
      <c r="E1" s="13"/>
      <c r="F1" s="13"/>
    </row>
    <row r="2" spans="1:6" x14ac:dyDescent="0.2">
      <c r="A2" s="85"/>
      <c r="B2" s="70"/>
      <c r="C2" s="10"/>
      <c r="D2" s="14"/>
      <c r="E2" s="13"/>
      <c r="F2" s="13"/>
    </row>
    <row r="3" spans="1:6" x14ac:dyDescent="0.2">
      <c r="A3" s="85"/>
      <c r="B3" s="70"/>
      <c r="C3" s="10"/>
      <c r="D3" s="14"/>
      <c r="E3" s="13"/>
      <c r="F3" s="13"/>
    </row>
    <row r="4" spans="1:6" x14ac:dyDescent="0.2">
      <c r="A4" s="85"/>
      <c r="B4" s="70"/>
      <c r="C4" s="10"/>
      <c r="D4" s="14"/>
      <c r="E4" s="13"/>
      <c r="F4" s="13"/>
    </row>
    <row r="5" spans="1:6" x14ac:dyDescent="0.2">
      <c r="A5" s="85"/>
      <c r="B5" s="70"/>
      <c r="C5" s="10"/>
      <c r="D5" s="14"/>
      <c r="E5" s="13"/>
      <c r="F5" s="13"/>
    </row>
    <row r="6" spans="1:6" x14ac:dyDescent="0.2">
      <c r="A6" s="85"/>
      <c r="B6" s="71"/>
      <c r="C6" s="10"/>
      <c r="D6" s="14"/>
      <c r="E6" s="13"/>
      <c r="F6" s="13"/>
    </row>
    <row r="7" spans="1:6" x14ac:dyDescent="0.2">
      <c r="A7" s="85"/>
      <c r="B7" s="48"/>
      <c r="C7" s="10"/>
      <c r="D7" s="13"/>
      <c r="E7" s="13"/>
      <c r="F7" s="13"/>
    </row>
    <row r="8" spans="1:6" x14ac:dyDescent="0.2">
      <c r="A8" s="85"/>
      <c r="B8" s="70"/>
      <c r="C8" s="10"/>
      <c r="D8" s="13"/>
      <c r="E8" s="13"/>
      <c r="F8" s="13"/>
    </row>
    <row r="9" spans="1:6" x14ac:dyDescent="0.2">
      <c r="A9" s="85"/>
      <c r="B9" s="70"/>
      <c r="C9" s="10"/>
      <c r="D9" s="13"/>
      <c r="E9" s="13"/>
      <c r="F9" s="13"/>
    </row>
    <row r="10" spans="1:6" x14ac:dyDescent="0.2">
      <c r="A10" s="85"/>
      <c r="B10" s="70"/>
      <c r="C10" s="10"/>
      <c r="D10" s="13"/>
      <c r="E10" s="13"/>
      <c r="F10" s="13"/>
    </row>
    <row r="11" spans="1:6" x14ac:dyDescent="0.2">
      <c r="A11" s="85"/>
      <c r="B11" s="70"/>
      <c r="C11" s="10"/>
      <c r="D11" s="13"/>
      <c r="E11" s="13"/>
      <c r="F11" s="13"/>
    </row>
    <row r="12" spans="1:6" ht="15.75" x14ac:dyDescent="0.2">
      <c r="A12" s="85"/>
      <c r="B12" s="17"/>
      <c r="C12" s="17"/>
      <c r="D12" s="17"/>
      <c r="E12" s="17"/>
      <c r="F12" s="17"/>
    </row>
    <row r="13" spans="1:6" x14ac:dyDescent="0.2">
      <c r="A13" s="85"/>
      <c r="B13" s="95" t="s">
        <v>66</v>
      </c>
      <c r="C13" s="96"/>
      <c r="D13" s="96"/>
      <c r="E13" s="96"/>
      <c r="F13" s="97"/>
    </row>
    <row r="14" spans="1:6" x14ac:dyDescent="0.2">
      <c r="A14" s="85"/>
      <c r="B14" s="98" t="s">
        <v>166</v>
      </c>
      <c r="C14" s="99"/>
      <c r="D14" s="99"/>
      <c r="E14" s="99"/>
      <c r="F14" s="100"/>
    </row>
    <row r="15" spans="1:6" x14ac:dyDescent="0.2">
      <c r="A15" s="85"/>
      <c r="B15" s="18"/>
      <c r="C15" s="19"/>
      <c r="D15" s="20"/>
      <c r="E15" s="20"/>
      <c r="F15" s="21"/>
    </row>
    <row r="16" spans="1:6" x14ac:dyDescent="0.2">
      <c r="A16" s="85"/>
      <c r="B16" s="18" t="s">
        <v>81</v>
      </c>
      <c r="C16" s="19"/>
      <c r="D16" s="20"/>
      <c r="E16" s="20"/>
      <c r="F16" s="21">
        <f>F69</f>
        <v>0</v>
      </c>
    </row>
    <row r="17" spans="1:7" x14ac:dyDescent="0.2">
      <c r="A17" s="85"/>
      <c r="B17" s="18"/>
      <c r="C17" s="19"/>
      <c r="D17" s="20"/>
      <c r="E17" s="20"/>
      <c r="F17" s="21"/>
    </row>
    <row r="18" spans="1:7" x14ac:dyDescent="0.2">
      <c r="A18" s="86"/>
      <c r="B18" s="22" t="s">
        <v>89</v>
      </c>
      <c r="C18" s="23"/>
      <c r="D18" s="2"/>
      <c r="E18" s="2"/>
      <c r="F18" s="24">
        <f>+F113</f>
        <v>0</v>
      </c>
      <c r="G18" s="51"/>
    </row>
    <row r="19" spans="1:7" x14ac:dyDescent="0.2">
      <c r="A19" s="86"/>
      <c r="B19" s="22"/>
      <c r="C19" s="23"/>
      <c r="D19" s="2"/>
      <c r="E19" s="2"/>
      <c r="F19" s="24"/>
      <c r="G19" s="51"/>
    </row>
    <row r="20" spans="1:7" x14ac:dyDescent="0.2">
      <c r="A20" s="86"/>
      <c r="B20" s="22" t="s">
        <v>93</v>
      </c>
      <c r="C20" s="23"/>
      <c r="D20" s="2"/>
      <c r="E20" s="2"/>
      <c r="F20" s="24">
        <f>+F155</f>
        <v>0</v>
      </c>
      <c r="G20" s="51"/>
    </row>
    <row r="21" spans="1:7" x14ac:dyDescent="0.2">
      <c r="A21" s="86"/>
      <c r="B21" s="22"/>
      <c r="C21" s="23"/>
      <c r="D21" s="2"/>
      <c r="E21" s="2"/>
      <c r="F21" s="24"/>
      <c r="G21" s="51"/>
    </row>
    <row r="22" spans="1:7" x14ac:dyDescent="0.2">
      <c r="A22" s="86"/>
      <c r="B22" s="22" t="s">
        <v>94</v>
      </c>
      <c r="C22" s="23"/>
      <c r="D22" s="2"/>
      <c r="E22" s="2"/>
      <c r="F22" s="24">
        <f>F183</f>
        <v>0</v>
      </c>
    </row>
    <row r="23" spans="1:7" x14ac:dyDescent="0.2">
      <c r="A23" s="85"/>
      <c r="B23" s="18"/>
      <c r="C23" s="19"/>
      <c r="D23" s="20"/>
      <c r="E23" s="20"/>
      <c r="F23" s="25"/>
    </row>
    <row r="24" spans="1:7" x14ac:dyDescent="0.2">
      <c r="A24" s="85"/>
      <c r="B24" s="26" t="s">
        <v>1</v>
      </c>
      <c r="C24" s="27"/>
      <c r="D24" s="28"/>
      <c r="E24" s="28" t="s">
        <v>0</v>
      </c>
      <c r="F24" s="30">
        <f>SUM(F16:F22)</f>
        <v>0</v>
      </c>
    </row>
    <row r="25" spans="1:7" x14ac:dyDescent="0.2">
      <c r="A25" s="85"/>
      <c r="B25" s="31"/>
      <c r="C25" s="32"/>
      <c r="D25" s="33"/>
      <c r="E25" s="33"/>
      <c r="F25" s="35"/>
    </row>
    <row r="26" spans="1:7" x14ac:dyDescent="0.2">
      <c r="A26" s="85"/>
      <c r="B26" s="31" t="s">
        <v>52</v>
      </c>
      <c r="C26" s="32"/>
      <c r="D26" s="52">
        <v>0.22</v>
      </c>
      <c r="E26" s="33" t="s">
        <v>0</v>
      </c>
      <c r="F26" s="35">
        <f>D26*F24</f>
        <v>0</v>
      </c>
    </row>
    <row r="27" spans="1:7" x14ac:dyDescent="0.2">
      <c r="A27" s="85"/>
      <c r="B27" s="31"/>
      <c r="C27" s="32"/>
      <c r="D27" s="52"/>
      <c r="E27" s="33"/>
      <c r="F27" s="35"/>
    </row>
    <row r="28" spans="1:7" x14ac:dyDescent="0.2">
      <c r="A28" s="85"/>
      <c r="B28" s="36" t="s">
        <v>2</v>
      </c>
      <c r="C28" s="37"/>
      <c r="D28" s="38"/>
      <c r="E28" s="38" t="s">
        <v>0</v>
      </c>
      <c r="F28" s="40">
        <f>SUM(F24:F26)</f>
        <v>0</v>
      </c>
    </row>
    <row r="29" spans="1:7" x14ac:dyDescent="0.2">
      <c r="A29" s="85"/>
      <c r="B29" s="53"/>
      <c r="C29" s="32"/>
      <c r="D29" s="33"/>
      <c r="E29" s="33"/>
      <c r="F29" s="54"/>
    </row>
    <row r="30" spans="1:7" x14ac:dyDescent="0.2">
      <c r="A30" s="85"/>
      <c r="B30" s="41" t="s">
        <v>21</v>
      </c>
      <c r="C30" s="32"/>
      <c r="D30" s="33"/>
      <c r="E30" s="33"/>
      <c r="F30" s="54"/>
    </row>
    <row r="31" spans="1:7" x14ac:dyDescent="0.2">
      <c r="A31" s="85"/>
      <c r="B31" s="41" t="s">
        <v>53</v>
      </c>
      <c r="C31" s="32"/>
      <c r="D31" s="33"/>
      <c r="E31" s="33"/>
      <c r="F31" s="54"/>
    </row>
    <row r="32" spans="1:7" x14ac:dyDescent="0.2">
      <c r="A32" s="85"/>
      <c r="B32" s="41" t="s">
        <v>54</v>
      </c>
      <c r="C32" s="32"/>
      <c r="D32" s="33"/>
      <c r="E32" s="33"/>
      <c r="F32" s="54"/>
    </row>
    <row r="33" spans="1:6" x14ac:dyDescent="0.2">
      <c r="A33" s="85"/>
      <c r="B33" s="41"/>
      <c r="C33" s="32"/>
      <c r="D33" s="33"/>
      <c r="E33" s="33"/>
      <c r="F33" s="54"/>
    </row>
    <row r="34" spans="1:6" x14ac:dyDescent="0.2">
      <c r="B34" s="46"/>
    </row>
    <row r="35" spans="1:6" x14ac:dyDescent="0.2">
      <c r="B35" s="12"/>
    </row>
    <row r="36" spans="1:6" x14ac:dyDescent="0.2">
      <c r="A36" s="87" t="s">
        <v>12</v>
      </c>
      <c r="B36" s="72" t="s">
        <v>13</v>
      </c>
      <c r="C36" s="73" t="s">
        <v>14</v>
      </c>
      <c r="D36" s="74" t="s">
        <v>15</v>
      </c>
      <c r="E36" s="75" t="s">
        <v>16</v>
      </c>
      <c r="F36" s="75" t="s">
        <v>17</v>
      </c>
    </row>
    <row r="37" spans="1:6" x14ac:dyDescent="0.2">
      <c r="B37" s="55"/>
      <c r="C37" s="23"/>
      <c r="D37" s="2"/>
      <c r="E37" s="2"/>
      <c r="F37" s="2"/>
    </row>
    <row r="38" spans="1:6" x14ac:dyDescent="0.2">
      <c r="B38" s="5"/>
      <c r="C38" s="23"/>
      <c r="D38" s="2"/>
      <c r="E38" s="2"/>
      <c r="F38" s="2"/>
    </row>
    <row r="39" spans="1:6" x14ac:dyDescent="0.2">
      <c r="A39" s="59"/>
      <c r="B39" s="79" t="s">
        <v>81</v>
      </c>
      <c r="C39" s="57"/>
      <c r="D39" s="58"/>
      <c r="E39" s="58"/>
      <c r="F39" s="3">
        <f t="shared" ref="F39:F68" si="0">D39*E39</f>
        <v>0</v>
      </c>
    </row>
    <row r="40" spans="1:6" x14ac:dyDescent="0.2">
      <c r="A40" s="59"/>
      <c r="B40" s="60"/>
      <c r="C40" s="57"/>
      <c r="D40" s="58"/>
      <c r="E40" s="58"/>
      <c r="F40" s="3">
        <f t="shared" si="0"/>
        <v>0</v>
      </c>
    </row>
    <row r="41" spans="1:6" ht="25.5" x14ac:dyDescent="0.2">
      <c r="A41" s="59" t="s">
        <v>27</v>
      </c>
      <c r="B41" s="60" t="s">
        <v>82</v>
      </c>
      <c r="C41" s="57"/>
      <c r="D41" s="58"/>
      <c r="E41" s="58"/>
      <c r="F41" s="3">
        <f t="shared" si="0"/>
        <v>0</v>
      </c>
    </row>
    <row r="42" spans="1:6" x14ac:dyDescent="0.2">
      <c r="A42" s="59"/>
      <c r="B42" s="60" t="s">
        <v>113</v>
      </c>
      <c r="C42" s="57" t="s">
        <v>10</v>
      </c>
      <c r="D42" s="58">
        <v>1</v>
      </c>
      <c r="E42" s="76"/>
      <c r="F42" s="3">
        <f t="shared" si="0"/>
        <v>0</v>
      </c>
    </row>
    <row r="43" spans="1:6" x14ac:dyDescent="0.2">
      <c r="A43" s="59"/>
      <c r="B43" s="60"/>
      <c r="C43" s="57"/>
      <c r="D43" s="58"/>
      <c r="E43" s="58"/>
      <c r="F43" s="3">
        <f t="shared" si="0"/>
        <v>0</v>
      </c>
    </row>
    <row r="44" spans="1:6" ht="51" x14ac:dyDescent="0.2">
      <c r="A44" s="59" t="s">
        <v>28</v>
      </c>
      <c r="B44" s="60" t="s">
        <v>114</v>
      </c>
      <c r="C44" s="57" t="s">
        <v>10</v>
      </c>
      <c r="D44" s="58">
        <v>1</v>
      </c>
      <c r="E44" s="76"/>
      <c r="F44" s="3">
        <f t="shared" si="0"/>
        <v>0</v>
      </c>
    </row>
    <row r="45" spans="1:6" x14ac:dyDescent="0.2">
      <c r="A45" s="59"/>
      <c r="B45" s="60"/>
      <c r="C45" s="57"/>
      <c r="D45" s="58"/>
      <c r="E45" s="58"/>
      <c r="F45" s="3">
        <f t="shared" si="0"/>
        <v>0</v>
      </c>
    </row>
    <row r="46" spans="1:6" ht="25.5" x14ac:dyDescent="0.2">
      <c r="A46" s="59" t="s">
        <v>29</v>
      </c>
      <c r="B46" s="60" t="s">
        <v>115</v>
      </c>
      <c r="C46" s="57" t="s">
        <v>10</v>
      </c>
      <c r="D46" s="58">
        <v>1</v>
      </c>
      <c r="E46" s="76"/>
      <c r="F46" s="3">
        <f>D46*E46</f>
        <v>0</v>
      </c>
    </row>
    <row r="47" spans="1:6" x14ac:dyDescent="0.2">
      <c r="A47" s="59"/>
      <c r="B47" s="60"/>
      <c r="C47" s="57"/>
      <c r="D47" s="58"/>
      <c r="E47" s="58"/>
      <c r="F47" s="3">
        <f t="shared" si="0"/>
        <v>0</v>
      </c>
    </row>
    <row r="48" spans="1:6" ht="63.75" x14ac:dyDescent="0.2">
      <c r="A48" s="59" t="s">
        <v>30</v>
      </c>
      <c r="B48" s="60" t="s">
        <v>116</v>
      </c>
      <c r="C48" s="57" t="s">
        <v>10</v>
      </c>
      <c r="D48" s="58">
        <v>1</v>
      </c>
      <c r="E48" s="76"/>
      <c r="F48" s="3">
        <f>D48*E48</f>
        <v>0</v>
      </c>
    </row>
    <row r="49" spans="1:6" x14ac:dyDescent="0.2">
      <c r="A49" s="59"/>
      <c r="B49" s="60"/>
      <c r="C49" s="57"/>
      <c r="D49" s="58"/>
      <c r="E49" s="58"/>
      <c r="F49" s="3">
        <f t="shared" si="0"/>
        <v>0</v>
      </c>
    </row>
    <row r="50" spans="1:6" ht="63.75" x14ac:dyDescent="0.2">
      <c r="A50" s="59" t="s">
        <v>31</v>
      </c>
      <c r="B50" s="60" t="s">
        <v>117</v>
      </c>
      <c r="C50" s="12"/>
      <c r="D50" s="12"/>
      <c r="E50" s="12"/>
      <c r="F50" s="12"/>
    </row>
    <row r="51" spans="1:6" x14ac:dyDescent="0.2">
      <c r="A51" s="59"/>
      <c r="B51" s="60" t="s">
        <v>118</v>
      </c>
      <c r="C51" s="57" t="s">
        <v>19</v>
      </c>
      <c r="D51" s="58">
        <v>20</v>
      </c>
      <c r="E51" s="76"/>
      <c r="F51" s="3">
        <f>D51*E51</f>
        <v>0</v>
      </c>
    </row>
    <row r="52" spans="1:6" x14ac:dyDescent="0.2">
      <c r="A52" s="59"/>
      <c r="B52" s="60" t="s">
        <v>119</v>
      </c>
      <c r="C52" s="57" t="s">
        <v>19</v>
      </c>
      <c r="D52" s="58">
        <v>20</v>
      </c>
      <c r="E52" s="76"/>
      <c r="F52" s="3">
        <f>D52*E52</f>
        <v>0</v>
      </c>
    </row>
    <row r="53" spans="1:6" x14ac:dyDescent="0.2">
      <c r="A53" s="59"/>
      <c r="B53" s="60"/>
      <c r="C53" s="57"/>
      <c r="D53" s="58"/>
      <c r="E53" s="58"/>
      <c r="F53" s="3">
        <f t="shared" si="0"/>
        <v>0</v>
      </c>
    </row>
    <row r="54" spans="1:6" x14ac:dyDescent="0.2">
      <c r="A54" s="59" t="s">
        <v>32</v>
      </c>
      <c r="B54" s="60" t="s">
        <v>83</v>
      </c>
      <c r="C54" s="57"/>
      <c r="D54" s="58"/>
      <c r="E54" s="58"/>
      <c r="F54" s="3">
        <f t="shared" si="0"/>
        <v>0</v>
      </c>
    </row>
    <row r="55" spans="1:6" x14ac:dyDescent="0.2">
      <c r="A55" s="59"/>
      <c r="B55" s="60" t="s">
        <v>84</v>
      </c>
      <c r="C55" s="57" t="s">
        <v>3</v>
      </c>
      <c r="D55" s="58">
        <v>1</v>
      </c>
      <c r="E55" s="76"/>
      <c r="F55" s="3">
        <f t="shared" si="0"/>
        <v>0</v>
      </c>
    </row>
    <row r="56" spans="1:6" x14ac:dyDescent="0.2">
      <c r="A56" s="59"/>
      <c r="B56" s="60"/>
      <c r="C56" s="57"/>
      <c r="D56" s="58"/>
      <c r="E56" s="58"/>
      <c r="F56" s="3">
        <f t="shared" si="0"/>
        <v>0</v>
      </c>
    </row>
    <row r="57" spans="1:6" x14ac:dyDescent="0.2">
      <c r="A57" s="59" t="s">
        <v>33</v>
      </c>
      <c r="B57" s="60" t="s">
        <v>120</v>
      </c>
      <c r="C57" s="57" t="s">
        <v>3</v>
      </c>
      <c r="D57" s="58">
        <v>1</v>
      </c>
      <c r="E57" s="76"/>
      <c r="F57" s="3">
        <f t="shared" si="0"/>
        <v>0</v>
      </c>
    </row>
    <row r="58" spans="1:6" x14ac:dyDescent="0.2">
      <c r="A58" s="59"/>
      <c r="B58" s="60"/>
      <c r="C58" s="57"/>
      <c r="D58" s="58"/>
      <c r="E58" s="58"/>
      <c r="F58" s="3"/>
    </row>
    <row r="59" spans="1:6" ht="25.5" x14ac:dyDescent="0.2">
      <c r="A59" s="59" t="s">
        <v>34</v>
      </c>
      <c r="B59" s="60" t="s">
        <v>121</v>
      </c>
      <c r="C59" s="57"/>
      <c r="D59" s="58"/>
      <c r="E59" s="58"/>
      <c r="F59" s="3">
        <f t="shared" ref="F59:F61" si="1">D59*E59</f>
        <v>0</v>
      </c>
    </row>
    <row r="60" spans="1:6" x14ac:dyDescent="0.2">
      <c r="A60" s="59"/>
      <c r="B60" s="60" t="s">
        <v>122</v>
      </c>
      <c r="C60" s="57" t="s">
        <v>19</v>
      </c>
      <c r="D60" s="58">
        <v>15</v>
      </c>
      <c r="E60" s="76"/>
      <c r="F60" s="3">
        <f t="shared" si="1"/>
        <v>0</v>
      </c>
    </row>
    <row r="61" spans="1:6" x14ac:dyDescent="0.2">
      <c r="A61" s="59"/>
      <c r="B61" s="60" t="s">
        <v>123</v>
      </c>
      <c r="C61" s="57" t="s">
        <v>19</v>
      </c>
      <c r="D61" s="58">
        <v>15</v>
      </c>
      <c r="E61" s="76"/>
      <c r="F61" s="3">
        <f t="shared" si="1"/>
        <v>0</v>
      </c>
    </row>
    <row r="62" spans="1:6" x14ac:dyDescent="0.2">
      <c r="A62" s="59"/>
      <c r="B62" s="60"/>
      <c r="C62" s="57"/>
      <c r="D62" s="58"/>
      <c r="E62" s="58"/>
      <c r="F62" s="3"/>
    </row>
    <row r="63" spans="1:6" ht="25.5" x14ac:dyDescent="0.2">
      <c r="A63" s="59" t="s">
        <v>35</v>
      </c>
      <c r="B63" s="60" t="s">
        <v>86</v>
      </c>
      <c r="C63" s="57" t="s">
        <v>10</v>
      </c>
      <c r="D63" s="58">
        <v>1</v>
      </c>
      <c r="E63" s="76"/>
      <c r="F63" s="3">
        <f>D63*E63</f>
        <v>0</v>
      </c>
    </row>
    <row r="64" spans="1:6" x14ac:dyDescent="0.2">
      <c r="A64" s="59"/>
      <c r="B64" s="60"/>
      <c r="C64" s="57"/>
      <c r="D64" s="58"/>
      <c r="E64" s="58"/>
      <c r="F64" s="3">
        <f t="shared" si="0"/>
        <v>0</v>
      </c>
    </row>
    <row r="65" spans="1:6" ht="25.5" x14ac:dyDescent="0.2">
      <c r="A65" s="59" t="s">
        <v>36</v>
      </c>
      <c r="B65" s="60" t="s">
        <v>124</v>
      </c>
      <c r="C65" s="57" t="s">
        <v>3</v>
      </c>
      <c r="D65" s="58">
        <v>1</v>
      </c>
      <c r="E65" s="76"/>
      <c r="F65" s="3">
        <f>D65*E65</f>
        <v>0</v>
      </c>
    </row>
    <row r="66" spans="1:6" x14ac:dyDescent="0.2">
      <c r="A66" s="59"/>
      <c r="B66" s="60"/>
      <c r="C66" s="57"/>
      <c r="D66" s="58"/>
      <c r="E66" s="58"/>
      <c r="F66" s="3">
        <f t="shared" si="0"/>
        <v>0</v>
      </c>
    </row>
    <row r="67" spans="1:6" ht="38.25" x14ac:dyDescent="0.2">
      <c r="A67" s="59" t="s">
        <v>37</v>
      </c>
      <c r="B67" s="60" t="s">
        <v>87</v>
      </c>
      <c r="C67" s="57" t="s">
        <v>10</v>
      </c>
      <c r="D67" s="58">
        <v>1</v>
      </c>
      <c r="E67" s="76"/>
      <c r="F67" s="3">
        <f>D67*E67</f>
        <v>0</v>
      </c>
    </row>
    <row r="68" spans="1:6" x14ac:dyDescent="0.2">
      <c r="A68" s="59"/>
      <c r="B68" s="60"/>
      <c r="C68" s="57"/>
      <c r="D68" s="58"/>
      <c r="E68" s="58"/>
      <c r="F68" s="3">
        <f t="shared" si="0"/>
        <v>0</v>
      </c>
    </row>
    <row r="69" spans="1:6" x14ac:dyDescent="0.2">
      <c r="A69" s="59"/>
      <c r="B69" s="80" t="s">
        <v>88</v>
      </c>
      <c r="C69" s="62"/>
      <c r="D69" s="63"/>
      <c r="E69" s="64"/>
      <c r="F69" s="65">
        <f>SUM(F39:F68)</f>
        <v>0</v>
      </c>
    </row>
    <row r="70" spans="1:6" x14ac:dyDescent="0.2">
      <c r="B70" s="5"/>
      <c r="C70" s="23"/>
      <c r="D70" s="2"/>
      <c r="E70" s="2"/>
      <c r="F70" s="2"/>
    </row>
    <row r="71" spans="1:6" x14ac:dyDescent="0.2">
      <c r="B71" s="5"/>
      <c r="C71" s="23"/>
      <c r="D71" s="2"/>
      <c r="E71" s="2"/>
      <c r="F71" s="2"/>
    </row>
    <row r="72" spans="1:6" x14ac:dyDescent="0.2">
      <c r="A72" s="56"/>
      <c r="B72" s="79" t="s">
        <v>89</v>
      </c>
      <c r="C72" s="57"/>
      <c r="D72" s="58"/>
      <c r="E72" s="58"/>
      <c r="F72" s="58"/>
    </row>
    <row r="73" spans="1:6" x14ac:dyDescent="0.2">
      <c r="A73" s="56"/>
      <c r="B73" s="81"/>
      <c r="C73" s="57"/>
      <c r="D73" s="58"/>
      <c r="E73" s="58"/>
      <c r="F73" s="58"/>
    </row>
    <row r="74" spans="1:6" ht="38.25" x14ac:dyDescent="0.2">
      <c r="A74" s="59" t="s">
        <v>38</v>
      </c>
      <c r="B74" s="60" t="s">
        <v>125</v>
      </c>
      <c r="C74" s="57" t="s">
        <v>3</v>
      </c>
      <c r="D74" s="58">
        <v>27</v>
      </c>
      <c r="E74" s="76"/>
      <c r="F74" s="3">
        <f t="shared" ref="F74:F111" si="2">D74*E74</f>
        <v>0</v>
      </c>
    </row>
    <row r="75" spans="1:6" x14ac:dyDescent="0.2">
      <c r="A75" s="59"/>
      <c r="B75" s="60"/>
      <c r="C75" s="57"/>
      <c r="D75" s="58"/>
      <c r="E75" s="58"/>
      <c r="F75" s="3"/>
    </row>
    <row r="76" spans="1:6" ht="51" x14ac:dyDescent="0.2">
      <c r="A76" s="59" t="s">
        <v>39</v>
      </c>
      <c r="B76" s="60" t="s">
        <v>126</v>
      </c>
      <c r="C76" s="57" t="s">
        <v>10</v>
      </c>
      <c r="D76" s="58">
        <v>1</v>
      </c>
      <c r="E76" s="76"/>
      <c r="F76" s="3">
        <f t="shared" si="2"/>
        <v>0</v>
      </c>
    </row>
    <row r="77" spans="1:6" x14ac:dyDescent="0.2">
      <c r="A77" s="59"/>
      <c r="B77" s="60"/>
      <c r="C77" s="57"/>
      <c r="D77" s="58"/>
      <c r="E77" s="58"/>
      <c r="F77" s="3">
        <f t="shared" si="2"/>
        <v>0</v>
      </c>
    </row>
    <row r="78" spans="1:6" ht="25.5" x14ac:dyDescent="0.2">
      <c r="A78" s="59" t="s">
        <v>40</v>
      </c>
      <c r="B78" s="60" t="s">
        <v>127</v>
      </c>
      <c r="C78" s="57" t="s">
        <v>10</v>
      </c>
      <c r="D78" s="58">
        <v>27</v>
      </c>
      <c r="E78" s="76"/>
      <c r="F78" s="3">
        <f t="shared" si="2"/>
        <v>0</v>
      </c>
    </row>
    <row r="79" spans="1:6" x14ac:dyDescent="0.2">
      <c r="A79" s="59"/>
      <c r="B79" s="60"/>
      <c r="C79" s="57"/>
      <c r="D79" s="58"/>
      <c r="E79" s="58"/>
      <c r="F79" s="3">
        <f t="shared" ref="F79:F80" si="3">D79*E79</f>
        <v>0</v>
      </c>
    </row>
    <row r="80" spans="1:6" ht="63.75" x14ac:dyDescent="0.2">
      <c r="A80" s="59" t="s">
        <v>41</v>
      </c>
      <c r="B80" s="60" t="s">
        <v>128</v>
      </c>
      <c r="C80" s="57" t="s">
        <v>10</v>
      </c>
      <c r="D80" s="58">
        <v>27</v>
      </c>
      <c r="E80" s="76"/>
      <c r="F80" s="3">
        <f t="shared" si="3"/>
        <v>0</v>
      </c>
    </row>
    <row r="81" spans="1:6" x14ac:dyDescent="0.2">
      <c r="A81" s="59"/>
      <c r="B81" s="60"/>
      <c r="C81" s="57"/>
      <c r="D81" s="58"/>
      <c r="E81" s="58"/>
      <c r="F81" s="3">
        <f t="shared" si="2"/>
        <v>0</v>
      </c>
    </row>
    <row r="82" spans="1:6" ht="38.25" x14ac:dyDescent="0.2">
      <c r="A82" s="101" t="s">
        <v>42</v>
      </c>
      <c r="B82" s="60" t="s">
        <v>129</v>
      </c>
      <c r="C82" s="57"/>
      <c r="D82" s="58"/>
      <c r="E82" s="58"/>
      <c r="F82" s="3">
        <f t="shared" si="2"/>
        <v>0</v>
      </c>
    </row>
    <row r="83" spans="1:6" x14ac:dyDescent="0.2">
      <c r="A83" s="59"/>
      <c r="B83" s="60" t="s">
        <v>130</v>
      </c>
      <c r="C83" s="57" t="s">
        <v>3</v>
      </c>
      <c r="D83" s="58">
        <v>1</v>
      </c>
      <c r="E83" s="76"/>
      <c r="F83" s="3">
        <f t="shared" si="2"/>
        <v>0</v>
      </c>
    </row>
    <row r="84" spans="1:6" x14ac:dyDescent="0.2">
      <c r="A84" s="59"/>
      <c r="B84" s="60" t="s">
        <v>131</v>
      </c>
      <c r="C84" s="57" t="s">
        <v>3</v>
      </c>
      <c r="D84" s="58">
        <v>20</v>
      </c>
      <c r="E84" s="76"/>
      <c r="F84" s="3">
        <f t="shared" si="2"/>
        <v>0</v>
      </c>
    </row>
    <row r="85" spans="1:6" x14ac:dyDescent="0.2">
      <c r="A85" s="59"/>
      <c r="B85" s="60" t="s">
        <v>132</v>
      </c>
      <c r="C85" s="57" t="s">
        <v>3</v>
      </c>
      <c r="D85" s="58">
        <v>2</v>
      </c>
      <c r="E85" s="76"/>
      <c r="F85" s="3">
        <f t="shared" si="2"/>
        <v>0</v>
      </c>
    </row>
    <row r="86" spans="1:6" x14ac:dyDescent="0.2">
      <c r="A86" s="59"/>
      <c r="B86" s="60" t="s">
        <v>133</v>
      </c>
      <c r="C86" s="57" t="s">
        <v>3</v>
      </c>
      <c r="D86" s="58">
        <v>2</v>
      </c>
      <c r="E86" s="76"/>
      <c r="F86" s="3">
        <f t="shared" si="2"/>
        <v>0</v>
      </c>
    </row>
    <row r="87" spans="1:6" x14ac:dyDescent="0.2">
      <c r="A87" s="59"/>
      <c r="B87" s="60"/>
      <c r="C87" s="57"/>
      <c r="D87" s="58"/>
      <c r="E87" s="58"/>
      <c r="F87" s="3">
        <f t="shared" si="2"/>
        <v>0</v>
      </c>
    </row>
    <row r="88" spans="1:6" ht="25.5" x14ac:dyDescent="0.2">
      <c r="A88" s="59" t="s">
        <v>43</v>
      </c>
      <c r="B88" s="60" t="s">
        <v>134</v>
      </c>
      <c r="C88" s="61"/>
      <c r="D88" s="61"/>
      <c r="E88" s="61"/>
      <c r="F88" s="61"/>
    </row>
    <row r="89" spans="1:6" x14ac:dyDescent="0.2">
      <c r="A89" s="59"/>
      <c r="B89" s="60" t="s">
        <v>84</v>
      </c>
      <c r="C89" s="57" t="s">
        <v>3</v>
      </c>
      <c r="D89" s="58">
        <v>25</v>
      </c>
      <c r="E89" s="76"/>
      <c r="F89" s="3">
        <f>D89*E89</f>
        <v>0</v>
      </c>
    </row>
    <row r="90" spans="1:6" s="61" customFormat="1" x14ac:dyDescent="0.2">
      <c r="A90" s="59"/>
      <c r="B90" s="60"/>
      <c r="C90" s="57"/>
      <c r="D90" s="58"/>
      <c r="E90" s="58"/>
      <c r="F90" s="3">
        <f t="shared" ref="F90" si="4">D90*E90</f>
        <v>0</v>
      </c>
    </row>
    <row r="91" spans="1:6" s="61" customFormat="1" ht="25.5" x14ac:dyDescent="0.2">
      <c r="A91" s="59" t="s">
        <v>44</v>
      </c>
      <c r="B91" s="60" t="s">
        <v>135</v>
      </c>
    </row>
    <row r="92" spans="1:6" s="61" customFormat="1" x14ac:dyDescent="0.2">
      <c r="A92" s="59"/>
      <c r="B92" s="60" t="s">
        <v>136</v>
      </c>
      <c r="C92" s="57" t="s">
        <v>3</v>
      </c>
      <c r="D92" s="58">
        <v>25</v>
      </c>
      <c r="E92" s="76"/>
      <c r="F92" s="3">
        <f>D92*E92</f>
        <v>0</v>
      </c>
    </row>
    <row r="93" spans="1:6" s="61" customFormat="1" x14ac:dyDescent="0.2">
      <c r="A93" s="59"/>
      <c r="B93" s="60"/>
      <c r="C93" s="57"/>
      <c r="D93" s="58"/>
      <c r="E93" s="58"/>
      <c r="F93" s="3">
        <f t="shared" ref="F93" si="5">D93*E93</f>
        <v>0</v>
      </c>
    </row>
    <row r="94" spans="1:6" s="61" customFormat="1" x14ac:dyDescent="0.2">
      <c r="A94" s="101" t="s">
        <v>60</v>
      </c>
      <c r="B94" s="60" t="s">
        <v>137</v>
      </c>
      <c r="C94" s="57"/>
      <c r="D94" s="58"/>
      <c r="E94" s="58"/>
      <c r="F94" s="3"/>
    </row>
    <row r="95" spans="1:6" s="61" customFormat="1" x14ac:dyDescent="0.2">
      <c r="A95" s="59"/>
      <c r="B95" s="78" t="s">
        <v>90</v>
      </c>
      <c r="C95" s="57" t="s">
        <v>3</v>
      </c>
      <c r="D95" s="58">
        <v>21</v>
      </c>
      <c r="E95" s="76"/>
      <c r="F95" s="3">
        <f>D95*E95</f>
        <v>0</v>
      </c>
    </row>
    <row r="96" spans="1:6" s="61" customFormat="1" x14ac:dyDescent="0.2">
      <c r="A96" s="59"/>
      <c r="B96" s="78" t="s">
        <v>91</v>
      </c>
      <c r="C96" s="57" t="s">
        <v>3</v>
      </c>
      <c r="D96" s="58">
        <v>4</v>
      </c>
      <c r="E96" s="76"/>
      <c r="F96" s="3">
        <f>D96*E96</f>
        <v>0</v>
      </c>
    </row>
    <row r="97" spans="1:6" s="61" customFormat="1" x14ac:dyDescent="0.2">
      <c r="A97" s="59"/>
      <c r="B97" s="60"/>
      <c r="C97" s="57"/>
      <c r="D97" s="58"/>
      <c r="E97" s="58"/>
      <c r="F97" s="3">
        <f t="shared" si="2"/>
        <v>0</v>
      </c>
    </row>
    <row r="98" spans="1:6" s="61" customFormat="1" ht="25.5" x14ac:dyDescent="0.2">
      <c r="A98" s="59" t="s">
        <v>61</v>
      </c>
      <c r="B98" s="60" t="s">
        <v>141</v>
      </c>
      <c r="C98" s="57"/>
      <c r="D98" s="58"/>
      <c r="E98" s="58"/>
      <c r="F98" s="3"/>
    </row>
    <row r="99" spans="1:6" s="61" customFormat="1" x14ac:dyDescent="0.2">
      <c r="A99" s="59"/>
      <c r="B99" s="60" t="s">
        <v>136</v>
      </c>
      <c r="C99" s="57" t="s">
        <v>3</v>
      </c>
      <c r="D99" s="58">
        <v>25</v>
      </c>
      <c r="E99" s="76"/>
      <c r="F99" s="3">
        <f>D99*E99</f>
        <v>0</v>
      </c>
    </row>
    <row r="100" spans="1:6" s="61" customFormat="1" x14ac:dyDescent="0.2">
      <c r="A100" s="59"/>
      <c r="B100" s="60"/>
      <c r="C100" s="57"/>
      <c r="D100" s="58"/>
      <c r="E100" s="58"/>
      <c r="F100" s="3"/>
    </row>
    <row r="101" spans="1:6" s="61" customFormat="1" ht="51" x14ac:dyDescent="0.2">
      <c r="A101" s="59" t="s">
        <v>62</v>
      </c>
      <c r="B101" s="82" t="s">
        <v>142</v>
      </c>
      <c r="C101" s="83" t="s">
        <v>3</v>
      </c>
      <c r="D101" s="1">
        <v>4</v>
      </c>
      <c r="E101" s="76"/>
      <c r="F101" s="3">
        <f>D101*E101</f>
        <v>0</v>
      </c>
    </row>
    <row r="102" spans="1:6" s="61" customFormat="1" x14ac:dyDescent="0.2">
      <c r="A102" s="59"/>
      <c r="B102" s="82"/>
      <c r="C102" s="83"/>
      <c r="D102" s="1"/>
      <c r="E102" s="58"/>
      <c r="F102" s="3"/>
    </row>
    <row r="103" spans="1:6" s="61" customFormat="1" ht="51" x14ac:dyDescent="0.2">
      <c r="A103" s="59" t="s">
        <v>63</v>
      </c>
      <c r="B103" s="82" t="s">
        <v>143</v>
      </c>
      <c r="C103" s="83" t="s">
        <v>3</v>
      </c>
      <c r="D103" s="1">
        <v>1</v>
      </c>
      <c r="E103" s="76"/>
      <c r="F103" s="3">
        <f>D103*E103</f>
        <v>0</v>
      </c>
    </row>
    <row r="104" spans="1:6" s="61" customFormat="1" x14ac:dyDescent="0.2">
      <c r="A104" s="59"/>
      <c r="B104" s="60"/>
      <c r="C104" s="57"/>
      <c r="D104" s="58"/>
      <c r="E104" s="58"/>
      <c r="F104" s="3"/>
    </row>
    <row r="105" spans="1:6" s="61" customFormat="1" ht="38.25" x14ac:dyDescent="0.2">
      <c r="A105" s="59" t="s">
        <v>64</v>
      </c>
      <c r="B105" s="60" t="s">
        <v>144</v>
      </c>
      <c r="C105" s="57" t="s">
        <v>3</v>
      </c>
      <c r="D105" s="58">
        <v>27</v>
      </c>
      <c r="E105" s="76"/>
      <c r="F105" s="3">
        <f>D105*E105</f>
        <v>0</v>
      </c>
    </row>
    <row r="106" spans="1:6" s="61" customFormat="1" x14ac:dyDescent="0.2">
      <c r="A106" s="59"/>
      <c r="B106" s="60"/>
      <c r="C106" s="57"/>
      <c r="D106" s="58"/>
      <c r="E106" s="58"/>
      <c r="F106" s="3"/>
    </row>
    <row r="107" spans="1:6" s="61" customFormat="1" x14ac:dyDescent="0.2">
      <c r="A107" s="88" t="s">
        <v>65</v>
      </c>
      <c r="B107" s="60" t="s">
        <v>55</v>
      </c>
      <c r="C107" s="57" t="s">
        <v>3</v>
      </c>
      <c r="D107" s="58">
        <v>20</v>
      </c>
      <c r="E107" s="76"/>
      <c r="F107" s="3">
        <f t="shared" si="2"/>
        <v>0</v>
      </c>
    </row>
    <row r="108" spans="1:6" s="61" customFormat="1" x14ac:dyDescent="0.2">
      <c r="A108" s="59"/>
      <c r="B108" s="60"/>
      <c r="C108" s="57"/>
      <c r="D108" s="58"/>
      <c r="E108" s="58"/>
      <c r="F108" s="3">
        <f t="shared" si="2"/>
        <v>0</v>
      </c>
    </row>
    <row r="109" spans="1:6" s="61" customFormat="1" ht="25.5" x14ac:dyDescent="0.2">
      <c r="A109" s="88" t="s">
        <v>138</v>
      </c>
      <c r="B109" s="60" t="s">
        <v>140</v>
      </c>
      <c r="C109" s="57" t="s">
        <v>19</v>
      </c>
      <c r="D109" s="58">
        <v>135</v>
      </c>
      <c r="E109" s="76"/>
      <c r="F109" s="3">
        <f t="shared" ref="F109" si="6">D109*E109</f>
        <v>0</v>
      </c>
    </row>
    <row r="110" spans="1:6" s="61" customFormat="1" x14ac:dyDescent="0.2">
      <c r="A110" s="59"/>
      <c r="B110" s="60"/>
      <c r="C110" s="57"/>
      <c r="D110" s="58"/>
      <c r="E110" s="58"/>
      <c r="F110" s="3"/>
    </row>
    <row r="111" spans="1:6" s="61" customFormat="1" ht="38.25" x14ac:dyDescent="0.2">
      <c r="A111" s="88" t="s">
        <v>139</v>
      </c>
      <c r="B111" s="60" t="s">
        <v>56</v>
      </c>
      <c r="C111" s="57" t="s">
        <v>10</v>
      </c>
      <c r="D111" s="58">
        <v>1</v>
      </c>
      <c r="E111" s="76"/>
      <c r="F111" s="3">
        <f t="shared" si="2"/>
        <v>0</v>
      </c>
    </row>
    <row r="112" spans="1:6" s="61" customFormat="1" x14ac:dyDescent="0.2">
      <c r="A112" s="56"/>
      <c r="B112" s="60"/>
      <c r="C112" s="57"/>
      <c r="D112" s="58"/>
      <c r="E112" s="58"/>
      <c r="F112" s="3"/>
    </row>
    <row r="113" spans="1:6" s="61" customFormat="1" x14ac:dyDescent="0.2">
      <c r="A113" s="56"/>
      <c r="B113" s="80" t="s">
        <v>92</v>
      </c>
      <c r="C113" s="62"/>
      <c r="D113" s="63"/>
      <c r="E113" s="64"/>
      <c r="F113" s="65">
        <f>SUM(F74:F111)</f>
        <v>0</v>
      </c>
    </row>
    <row r="114" spans="1:6" s="61" customFormat="1" x14ac:dyDescent="0.2">
      <c r="A114" s="56"/>
      <c r="B114" s="84"/>
      <c r="C114" s="66"/>
      <c r="D114" s="67"/>
      <c r="E114" s="68"/>
      <c r="F114" s="68"/>
    </row>
    <row r="115" spans="1:6" s="61" customFormat="1" x14ac:dyDescent="0.2">
      <c r="A115" s="59"/>
      <c r="B115" s="60"/>
      <c r="C115" s="57"/>
      <c r="D115" s="58"/>
      <c r="E115" s="58"/>
      <c r="F115" s="3">
        <f t="shared" ref="F115:F157" si="7">D115*E115</f>
        <v>0</v>
      </c>
    </row>
    <row r="116" spans="1:6" s="61" customFormat="1" x14ac:dyDescent="0.2">
      <c r="A116" s="59"/>
      <c r="B116" s="79" t="s">
        <v>93</v>
      </c>
      <c r="C116" s="57"/>
      <c r="D116" s="58"/>
      <c r="E116" s="58"/>
      <c r="F116" s="3">
        <f t="shared" si="7"/>
        <v>0</v>
      </c>
    </row>
    <row r="117" spans="1:6" s="61" customFormat="1" x14ac:dyDescent="0.2">
      <c r="A117" s="59"/>
      <c r="B117" s="60"/>
      <c r="C117" s="57"/>
      <c r="D117" s="58"/>
      <c r="E117" s="58"/>
      <c r="F117" s="3">
        <f t="shared" si="7"/>
        <v>0</v>
      </c>
    </row>
    <row r="118" spans="1:6" s="61" customFormat="1" ht="38.25" x14ac:dyDescent="0.2">
      <c r="A118" s="59" t="s">
        <v>45</v>
      </c>
      <c r="B118" s="60" t="s">
        <v>95</v>
      </c>
      <c r="C118" s="57" t="s">
        <v>10</v>
      </c>
      <c r="D118" s="58">
        <v>9</v>
      </c>
      <c r="E118" s="76"/>
      <c r="F118" s="3">
        <f t="shared" si="7"/>
        <v>0</v>
      </c>
    </row>
    <row r="119" spans="1:6" s="61" customFormat="1" x14ac:dyDescent="0.2">
      <c r="A119" s="59"/>
      <c r="B119" s="60"/>
      <c r="C119" s="57"/>
      <c r="D119" s="58"/>
      <c r="E119" s="58"/>
      <c r="F119" s="3">
        <f t="shared" si="7"/>
        <v>0</v>
      </c>
    </row>
    <row r="120" spans="1:6" s="61" customFormat="1" ht="51" x14ac:dyDescent="0.2">
      <c r="A120" s="101" t="s">
        <v>46</v>
      </c>
      <c r="B120" s="60" t="s">
        <v>145</v>
      </c>
      <c r="C120" s="57"/>
      <c r="D120" s="58"/>
      <c r="E120" s="58"/>
      <c r="F120" s="3"/>
    </row>
    <row r="121" spans="1:6" s="61" customFormat="1" x14ac:dyDescent="0.2">
      <c r="A121" s="59"/>
      <c r="B121" s="60" t="s">
        <v>146</v>
      </c>
      <c r="C121" s="57"/>
      <c r="D121" s="58"/>
      <c r="E121" s="58"/>
      <c r="F121" s="3">
        <f t="shared" ref="F121:F141" si="8">D121*E121</f>
        <v>0</v>
      </c>
    </row>
    <row r="122" spans="1:6" s="61" customFormat="1" x14ac:dyDescent="0.2">
      <c r="A122" s="59"/>
      <c r="B122" s="60" t="s">
        <v>147</v>
      </c>
      <c r="C122" s="57" t="s">
        <v>3</v>
      </c>
      <c r="D122" s="58">
        <v>1</v>
      </c>
      <c r="E122" s="76"/>
      <c r="F122" s="3">
        <f t="shared" si="8"/>
        <v>0</v>
      </c>
    </row>
    <row r="123" spans="1:6" s="61" customFormat="1" x14ac:dyDescent="0.2">
      <c r="A123" s="59"/>
      <c r="B123" s="60"/>
      <c r="C123" s="57"/>
      <c r="D123" s="58"/>
      <c r="E123" s="58"/>
      <c r="F123" s="3">
        <f t="shared" si="8"/>
        <v>0</v>
      </c>
    </row>
    <row r="124" spans="1:6" s="61" customFormat="1" ht="38.25" x14ac:dyDescent="0.2">
      <c r="A124" s="101" t="s">
        <v>47</v>
      </c>
      <c r="B124" s="60" t="s">
        <v>148</v>
      </c>
      <c r="C124" s="57"/>
      <c r="D124" s="58"/>
      <c r="E124" s="58"/>
      <c r="F124" s="3">
        <f t="shared" si="8"/>
        <v>0</v>
      </c>
    </row>
    <row r="125" spans="1:6" s="61" customFormat="1" x14ac:dyDescent="0.2">
      <c r="A125" s="59"/>
      <c r="B125" s="60" t="s">
        <v>96</v>
      </c>
      <c r="C125" s="57" t="s">
        <v>10</v>
      </c>
      <c r="D125" s="58">
        <v>11</v>
      </c>
      <c r="E125" s="76"/>
      <c r="F125" s="3">
        <f t="shared" si="8"/>
        <v>0</v>
      </c>
    </row>
    <row r="126" spans="1:6" s="61" customFormat="1" x14ac:dyDescent="0.2">
      <c r="A126" s="59"/>
      <c r="B126" s="60" t="s">
        <v>97</v>
      </c>
      <c r="C126" s="57" t="s">
        <v>10</v>
      </c>
      <c r="D126" s="58">
        <v>1</v>
      </c>
      <c r="E126" s="76"/>
      <c r="F126" s="3">
        <f t="shared" si="8"/>
        <v>0</v>
      </c>
    </row>
    <row r="127" spans="1:6" s="61" customFormat="1" x14ac:dyDescent="0.2">
      <c r="A127" s="59"/>
      <c r="B127" s="60" t="s">
        <v>98</v>
      </c>
      <c r="C127" s="57" t="s">
        <v>10</v>
      </c>
      <c r="D127" s="58">
        <v>1</v>
      </c>
      <c r="E127" s="76"/>
      <c r="F127" s="3">
        <f t="shared" si="8"/>
        <v>0</v>
      </c>
    </row>
    <row r="128" spans="1:6" s="61" customFormat="1" x14ac:dyDescent="0.2">
      <c r="A128" s="59"/>
      <c r="B128" s="60"/>
      <c r="C128" s="57"/>
      <c r="D128" s="58"/>
      <c r="E128" s="58"/>
      <c r="F128" s="3">
        <f t="shared" si="8"/>
        <v>0</v>
      </c>
    </row>
    <row r="129" spans="1:6" s="61" customFormat="1" ht="25.5" x14ac:dyDescent="0.2">
      <c r="A129" s="59" t="s">
        <v>48</v>
      </c>
      <c r="B129" s="60" t="s">
        <v>149</v>
      </c>
      <c r="C129" s="57" t="s">
        <v>3</v>
      </c>
      <c r="D129" s="58">
        <v>13</v>
      </c>
      <c r="E129" s="76"/>
      <c r="F129" s="3">
        <f>D129*E129</f>
        <v>0</v>
      </c>
    </row>
    <row r="130" spans="1:6" s="61" customFormat="1" x14ac:dyDescent="0.2">
      <c r="A130" s="59"/>
      <c r="B130" s="60"/>
      <c r="C130" s="57"/>
      <c r="D130" s="58"/>
      <c r="E130" s="58"/>
      <c r="F130" s="3">
        <f t="shared" si="8"/>
        <v>0</v>
      </c>
    </row>
    <row r="131" spans="1:6" s="61" customFormat="1" ht="25.5" x14ac:dyDescent="0.2">
      <c r="A131" s="59" t="s">
        <v>49</v>
      </c>
      <c r="B131" s="60" t="s">
        <v>150</v>
      </c>
      <c r="C131" s="60"/>
      <c r="D131" s="60"/>
      <c r="E131" s="58"/>
      <c r="F131" s="3">
        <f t="shared" si="8"/>
        <v>0</v>
      </c>
    </row>
    <row r="132" spans="1:6" s="61" customFormat="1" x14ac:dyDescent="0.2">
      <c r="A132" s="59"/>
      <c r="B132" s="60" t="s">
        <v>151</v>
      </c>
      <c r="C132" s="57" t="s">
        <v>19</v>
      </c>
      <c r="D132" s="58">
        <v>8</v>
      </c>
      <c r="E132" s="76"/>
      <c r="F132" s="3">
        <f t="shared" si="8"/>
        <v>0</v>
      </c>
    </row>
    <row r="133" spans="1:6" s="61" customFormat="1" x14ac:dyDescent="0.2">
      <c r="A133" s="59"/>
      <c r="B133" s="60" t="s">
        <v>152</v>
      </c>
      <c r="C133" s="57" t="s">
        <v>19</v>
      </c>
      <c r="D133" s="58">
        <v>14</v>
      </c>
      <c r="E133" s="76"/>
      <c r="F133" s="3">
        <f t="shared" si="8"/>
        <v>0</v>
      </c>
    </row>
    <row r="134" spans="1:6" s="61" customFormat="1" x14ac:dyDescent="0.2">
      <c r="A134" s="59"/>
      <c r="B134" s="60" t="s">
        <v>153</v>
      </c>
      <c r="C134" s="57" t="s">
        <v>19</v>
      </c>
      <c r="D134" s="58">
        <v>133</v>
      </c>
      <c r="E134" s="76"/>
      <c r="F134" s="3">
        <f t="shared" si="8"/>
        <v>0</v>
      </c>
    </row>
    <row r="135" spans="1:6" s="61" customFormat="1" x14ac:dyDescent="0.2">
      <c r="A135" s="59"/>
      <c r="B135" s="60"/>
      <c r="C135" s="57"/>
      <c r="D135" s="58"/>
      <c r="E135" s="58"/>
      <c r="F135" s="3">
        <f t="shared" si="8"/>
        <v>0</v>
      </c>
    </row>
    <row r="136" spans="1:6" s="61" customFormat="1" x14ac:dyDescent="0.2">
      <c r="A136" s="59" t="s">
        <v>50</v>
      </c>
      <c r="B136" s="60" t="s">
        <v>99</v>
      </c>
      <c r="C136" s="57"/>
      <c r="D136" s="58"/>
      <c r="E136" s="58"/>
      <c r="F136" s="3">
        <f t="shared" si="8"/>
        <v>0</v>
      </c>
    </row>
    <row r="137" spans="1:6" s="61" customFormat="1" x14ac:dyDescent="0.2">
      <c r="A137" s="59"/>
      <c r="B137" s="60" t="s">
        <v>100</v>
      </c>
      <c r="C137" s="57" t="s">
        <v>3</v>
      </c>
      <c r="D137" s="58">
        <v>1</v>
      </c>
      <c r="E137" s="76"/>
      <c r="F137" s="3">
        <f t="shared" si="8"/>
        <v>0</v>
      </c>
    </row>
    <row r="138" spans="1:6" s="61" customFormat="1" x14ac:dyDescent="0.2">
      <c r="A138" s="59"/>
      <c r="B138" s="60" t="s">
        <v>154</v>
      </c>
      <c r="C138" s="57" t="s">
        <v>3</v>
      </c>
      <c r="D138" s="58">
        <v>2</v>
      </c>
      <c r="E138" s="76"/>
      <c r="F138" s="3">
        <f t="shared" si="8"/>
        <v>0</v>
      </c>
    </row>
    <row r="139" spans="1:6" s="61" customFormat="1" x14ac:dyDescent="0.2">
      <c r="A139" s="59"/>
      <c r="B139" s="60"/>
      <c r="C139" s="57"/>
      <c r="D139" s="58"/>
      <c r="E139" s="58"/>
      <c r="F139" s="3">
        <f t="shared" si="8"/>
        <v>0</v>
      </c>
    </row>
    <row r="140" spans="1:6" s="61" customFormat="1" ht="25.5" x14ac:dyDescent="0.2">
      <c r="A140" s="59" t="s">
        <v>51</v>
      </c>
      <c r="B140" s="60" t="s">
        <v>101</v>
      </c>
      <c r="C140" s="57" t="s">
        <v>19</v>
      </c>
      <c r="D140" s="58">
        <v>60</v>
      </c>
      <c r="E140" s="76"/>
      <c r="F140" s="3">
        <f t="shared" si="8"/>
        <v>0</v>
      </c>
    </row>
    <row r="141" spans="1:6" s="61" customFormat="1" x14ac:dyDescent="0.2">
      <c r="A141" s="59"/>
      <c r="B141" s="60"/>
      <c r="C141" s="57"/>
      <c r="D141" s="58"/>
      <c r="E141" s="58"/>
      <c r="F141" s="3">
        <f t="shared" si="8"/>
        <v>0</v>
      </c>
    </row>
    <row r="142" spans="1:6" s="61" customFormat="1" ht="51" x14ac:dyDescent="0.2">
      <c r="A142" s="59" t="s">
        <v>67</v>
      </c>
      <c r="B142" s="60" t="s">
        <v>102</v>
      </c>
      <c r="C142" s="57"/>
      <c r="D142" s="58"/>
      <c r="E142" s="58"/>
      <c r="F142" s="3">
        <f t="shared" si="7"/>
        <v>0</v>
      </c>
    </row>
    <row r="143" spans="1:6" s="61" customFormat="1" x14ac:dyDescent="0.2">
      <c r="A143" s="59"/>
      <c r="B143" s="60" t="s">
        <v>85</v>
      </c>
      <c r="C143" s="57" t="s">
        <v>19</v>
      </c>
      <c r="D143" s="58">
        <v>60</v>
      </c>
      <c r="E143" s="76"/>
      <c r="F143" s="3">
        <f t="shared" si="7"/>
        <v>0</v>
      </c>
    </row>
    <row r="144" spans="1:6" s="61" customFormat="1" x14ac:dyDescent="0.2">
      <c r="A144" s="59"/>
      <c r="B144" s="60" t="s">
        <v>103</v>
      </c>
      <c r="C144" s="57" t="s">
        <v>19</v>
      </c>
      <c r="D144" s="58">
        <v>30</v>
      </c>
      <c r="E144" s="76"/>
      <c r="F144" s="3">
        <f t="shared" si="7"/>
        <v>0</v>
      </c>
    </row>
    <row r="145" spans="1:6" s="61" customFormat="1" x14ac:dyDescent="0.2">
      <c r="A145" s="59"/>
      <c r="B145" s="60"/>
      <c r="C145" s="57"/>
      <c r="D145" s="58"/>
      <c r="E145" s="58"/>
      <c r="F145" s="3">
        <f t="shared" si="7"/>
        <v>0</v>
      </c>
    </row>
    <row r="146" spans="1:6" s="61" customFormat="1" x14ac:dyDescent="0.2">
      <c r="A146" s="59" t="s">
        <v>76</v>
      </c>
      <c r="B146" s="60" t="s">
        <v>155</v>
      </c>
      <c r="C146" s="57" t="s">
        <v>3</v>
      </c>
      <c r="D146" s="58">
        <v>2</v>
      </c>
      <c r="E146" s="76"/>
      <c r="F146" s="3">
        <f t="shared" ref="F146" si="9">D146*E146</f>
        <v>0</v>
      </c>
    </row>
    <row r="147" spans="1:6" s="61" customFormat="1" x14ac:dyDescent="0.2">
      <c r="A147" s="59"/>
      <c r="B147" s="60"/>
      <c r="C147" s="57"/>
      <c r="D147" s="58"/>
      <c r="E147" s="58"/>
      <c r="F147" s="3"/>
    </row>
    <row r="148" spans="1:6" s="61" customFormat="1" ht="25.5" x14ac:dyDescent="0.2">
      <c r="A148" s="59" t="s">
        <v>77</v>
      </c>
      <c r="B148" s="60" t="s">
        <v>104</v>
      </c>
      <c r="C148" s="57" t="s">
        <v>3</v>
      </c>
      <c r="D148" s="58">
        <v>11</v>
      </c>
      <c r="E148" s="76"/>
      <c r="F148" s="3">
        <f t="shared" si="7"/>
        <v>0</v>
      </c>
    </row>
    <row r="149" spans="1:6" s="61" customFormat="1" x14ac:dyDescent="0.2">
      <c r="A149" s="59"/>
      <c r="B149" s="60"/>
      <c r="C149" s="57"/>
      <c r="D149" s="58"/>
      <c r="E149" s="58"/>
      <c r="F149" s="3">
        <f t="shared" si="7"/>
        <v>0</v>
      </c>
    </row>
    <row r="150" spans="1:6" s="61" customFormat="1" x14ac:dyDescent="0.2">
      <c r="A150" s="59"/>
      <c r="B150" s="60" t="s">
        <v>105</v>
      </c>
      <c r="C150" s="57" t="s">
        <v>8</v>
      </c>
      <c r="D150" s="58">
        <v>6.82</v>
      </c>
      <c r="E150" s="76"/>
      <c r="F150" s="3">
        <f t="shared" si="7"/>
        <v>0</v>
      </c>
    </row>
    <row r="151" spans="1:6" s="61" customFormat="1" x14ac:dyDescent="0.2">
      <c r="A151" s="59" t="s">
        <v>78</v>
      </c>
      <c r="B151" s="60" t="s">
        <v>106</v>
      </c>
      <c r="C151" s="57"/>
      <c r="D151" s="58"/>
      <c r="E151" s="58"/>
      <c r="F151" s="3">
        <f t="shared" si="7"/>
        <v>0</v>
      </c>
    </row>
    <row r="152" spans="1:6" s="61" customFormat="1" x14ac:dyDescent="0.2">
      <c r="A152" s="88"/>
      <c r="B152" s="60"/>
      <c r="C152" s="57"/>
      <c r="D152" s="58"/>
      <c r="E152" s="58"/>
      <c r="F152" s="3">
        <f t="shared" si="7"/>
        <v>0</v>
      </c>
    </row>
    <row r="153" spans="1:6" s="61" customFormat="1" ht="38.25" x14ac:dyDescent="0.2">
      <c r="A153" s="88" t="s">
        <v>79</v>
      </c>
      <c r="B153" s="60" t="s">
        <v>87</v>
      </c>
      <c r="C153" s="57" t="s">
        <v>10</v>
      </c>
      <c r="D153" s="58">
        <v>1</v>
      </c>
      <c r="E153" s="76"/>
      <c r="F153" s="3">
        <f t="shared" si="7"/>
        <v>0</v>
      </c>
    </row>
    <row r="154" spans="1:6" s="61" customFormat="1" x14ac:dyDescent="0.2">
      <c r="A154" s="59"/>
      <c r="B154" s="60"/>
      <c r="C154" s="57"/>
      <c r="D154" s="58"/>
      <c r="E154" s="58"/>
      <c r="F154" s="3">
        <f t="shared" si="7"/>
        <v>0</v>
      </c>
    </row>
    <row r="155" spans="1:6" s="61" customFormat="1" x14ac:dyDescent="0.2">
      <c r="A155" s="56"/>
      <c r="B155" s="80" t="s">
        <v>57</v>
      </c>
      <c r="C155" s="62"/>
      <c r="D155" s="63"/>
      <c r="E155" s="64"/>
      <c r="F155" s="65">
        <f>SUM(F117:F154)</f>
        <v>0</v>
      </c>
    </row>
    <row r="156" spans="1:6" s="61" customFormat="1" x14ac:dyDescent="0.2">
      <c r="A156" s="56"/>
      <c r="B156" s="84"/>
      <c r="C156" s="66"/>
      <c r="D156" s="67"/>
      <c r="E156" s="68"/>
      <c r="F156" s="68"/>
    </row>
    <row r="157" spans="1:6" s="61" customFormat="1" x14ac:dyDescent="0.2">
      <c r="A157" s="59"/>
      <c r="B157" s="60"/>
      <c r="C157" s="57"/>
      <c r="D157" s="58"/>
      <c r="E157" s="58"/>
      <c r="F157" s="3">
        <f t="shared" si="7"/>
        <v>0</v>
      </c>
    </row>
    <row r="158" spans="1:6" s="61" customFormat="1" x14ac:dyDescent="0.2">
      <c r="A158" s="56"/>
      <c r="B158" s="79" t="s">
        <v>94</v>
      </c>
      <c r="C158" s="66"/>
      <c r="D158" s="67"/>
      <c r="E158" s="68"/>
      <c r="F158" s="68"/>
    </row>
    <row r="159" spans="1:6" s="61" customFormat="1" x14ac:dyDescent="0.2">
      <c r="A159" s="56"/>
      <c r="B159" s="84"/>
      <c r="C159" s="66"/>
      <c r="D159" s="67"/>
      <c r="E159" s="68"/>
      <c r="F159" s="68"/>
    </row>
    <row r="160" spans="1:6" s="61" customFormat="1" ht="63.75" x14ac:dyDescent="0.2">
      <c r="A160" s="59" t="s">
        <v>68</v>
      </c>
      <c r="B160" s="60" t="s">
        <v>156</v>
      </c>
      <c r="C160" s="57" t="s">
        <v>10</v>
      </c>
      <c r="D160" s="58">
        <v>1</v>
      </c>
      <c r="E160" s="76"/>
      <c r="F160" s="3">
        <f t="shared" ref="F160:F182" si="10">D160*E160</f>
        <v>0</v>
      </c>
    </row>
    <row r="161" spans="1:6" s="61" customFormat="1" x14ac:dyDescent="0.2">
      <c r="A161" s="59"/>
      <c r="B161" s="60"/>
      <c r="C161" s="57"/>
      <c r="D161" s="58"/>
      <c r="E161" s="58"/>
      <c r="F161" s="3">
        <f t="shared" si="10"/>
        <v>0</v>
      </c>
    </row>
    <row r="162" spans="1:6" s="61" customFormat="1" ht="51" x14ac:dyDescent="0.2">
      <c r="A162" s="59" t="s">
        <v>69</v>
      </c>
      <c r="B162" s="60" t="s">
        <v>157</v>
      </c>
      <c r="C162" s="57" t="s">
        <v>10</v>
      </c>
      <c r="D162" s="58">
        <v>10</v>
      </c>
      <c r="E162" s="76"/>
      <c r="F162" s="3">
        <f t="shared" si="10"/>
        <v>0</v>
      </c>
    </row>
    <row r="163" spans="1:6" s="61" customFormat="1" x14ac:dyDescent="0.2">
      <c r="A163" s="59"/>
      <c r="B163" s="60"/>
      <c r="C163" s="57"/>
      <c r="D163" s="58"/>
      <c r="E163" s="58"/>
      <c r="F163" s="3">
        <f t="shared" si="10"/>
        <v>0</v>
      </c>
    </row>
    <row r="164" spans="1:6" s="61" customFormat="1" ht="76.5" x14ac:dyDescent="0.2">
      <c r="A164" s="101" t="s">
        <v>70</v>
      </c>
      <c r="B164" s="60" t="s">
        <v>158</v>
      </c>
      <c r="C164" s="57" t="s">
        <v>10</v>
      </c>
      <c r="D164" s="58">
        <v>10</v>
      </c>
      <c r="E164" s="76"/>
      <c r="F164" s="3">
        <f t="shared" si="10"/>
        <v>0</v>
      </c>
    </row>
    <row r="165" spans="1:6" s="61" customFormat="1" x14ac:dyDescent="0.2">
      <c r="A165" s="59"/>
      <c r="B165" s="60"/>
      <c r="C165" s="57"/>
      <c r="D165" s="58"/>
      <c r="E165" s="58"/>
      <c r="F165" s="3">
        <f t="shared" si="10"/>
        <v>0</v>
      </c>
    </row>
    <row r="166" spans="1:6" s="61" customFormat="1" ht="25.5" x14ac:dyDescent="0.2">
      <c r="A166" s="59" t="s">
        <v>71</v>
      </c>
      <c r="B166" s="60" t="s">
        <v>159</v>
      </c>
      <c r="C166" s="57" t="s">
        <v>3</v>
      </c>
      <c r="D166" s="58">
        <v>10</v>
      </c>
      <c r="E166" s="76"/>
      <c r="F166" s="3">
        <f t="shared" ref="F166" si="11">D166*E166</f>
        <v>0</v>
      </c>
    </row>
    <row r="167" spans="1:6" s="61" customFormat="1" x14ac:dyDescent="0.2">
      <c r="A167" s="59"/>
      <c r="B167" s="60"/>
      <c r="C167" s="57"/>
      <c r="D167" s="58"/>
      <c r="E167" s="58"/>
      <c r="F167" s="3"/>
    </row>
    <row r="168" spans="1:6" s="61" customFormat="1" ht="38.25" x14ac:dyDescent="0.2">
      <c r="A168" s="59" t="s">
        <v>72</v>
      </c>
      <c r="B168" s="60" t="s">
        <v>160</v>
      </c>
      <c r="C168" s="57" t="s">
        <v>3</v>
      </c>
      <c r="D168" s="58">
        <v>10</v>
      </c>
      <c r="E168" s="76"/>
      <c r="F168" s="3">
        <f t="shared" si="10"/>
        <v>0</v>
      </c>
    </row>
    <row r="169" spans="1:6" s="61" customFormat="1" x14ac:dyDescent="0.2">
      <c r="A169" s="59"/>
      <c r="B169" s="60"/>
      <c r="C169" s="57"/>
      <c r="D169" s="58"/>
      <c r="E169" s="58"/>
      <c r="F169" s="3">
        <f t="shared" si="10"/>
        <v>0</v>
      </c>
    </row>
    <row r="170" spans="1:6" s="61" customFormat="1" ht="51" x14ac:dyDescent="0.2">
      <c r="A170" s="101" t="s">
        <v>73</v>
      </c>
      <c r="B170" s="60" t="s">
        <v>161</v>
      </c>
      <c r="C170" s="57" t="s">
        <v>10</v>
      </c>
      <c r="D170" s="58">
        <v>1</v>
      </c>
      <c r="E170" s="76"/>
      <c r="F170" s="3">
        <f t="shared" si="10"/>
        <v>0</v>
      </c>
    </row>
    <row r="171" spans="1:6" s="61" customFormat="1" x14ac:dyDescent="0.2">
      <c r="A171" s="59"/>
      <c r="B171" s="60"/>
      <c r="C171" s="57"/>
      <c r="D171" s="58"/>
      <c r="E171" s="58"/>
      <c r="F171" s="3">
        <f t="shared" si="10"/>
        <v>0</v>
      </c>
    </row>
    <row r="172" spans="1:6" s="61" customFormat="1" ht="25.5" x14ac:dyDescent="0.2">
      <c r="A172" s="59" t="s">
        <v>74</v>
      </c>
      <c r="B172" s="60" t="s">
        <v>107</v>
      </c>
      <c r="C172" s="57"/>
      <c r="D172" s="58"/>
      <c r="E172" s="58"/>
      <c r="F172" s="3">
        <f t="shared" si="10"/>
        <v>0</v>
      </c>
    </row>
    <row r="173" spans="1:6" s="61" customFormat="1" x14ac:dyDescent="0.2">
      <c r="A173" s="59"/>
      <c r="B173" s="60" t="s">
        <v>108</v>
      </c>
      <c r="C173" s="57" t="s">
        <v>19</v>
      </c>
      <c r="D173" s="58">
        <v>3</v>
      </c>
      <c r="E173" s="76"/>
      <c r="F173" s="3">
        <f t="shared" si="10"/>
        <v>0</v>
      </c>
    </row>
    <row r="174" spans="1:6" x14ac:dyDescent="0.2">
      <c r="A174" s="59"/>
      <c r="B174" s="60"/>
      <c r="C174" s="57"/>
      <c r="D174" s="58"/>
      <c r="E174" s="58"/>
      <c r="F174" s="3">
        <f t="shared" si="10"/>
        <v>0</v>
      </c>
    </row>
    <row r="175" spans="1:6" ht="25.5" x14ac:dyDescent="0.2">
      <c r="A175" s="59" t="s">
        <v>75</v>
      </c>
      <c r="B175" s="60" t="s">
        <v>163</v>
      </c>
      <c r="C175" s="57"/>
      <c r="D175" s="58"/>
      <c r="E175" s="58"/>
      <c r="F175" s="3">
        <f t="shared" si="10"/>
        <v>0</v>
      </c>
    </row>
    <row r="176" spans="1:6" x14ac:dyDescent="0.2">
      <c r="A176" s="59"/>
      <c r="B176" s="60" t="s">
        <v>108</v>
      </c>
      <c r="C176" s="57" t="s">
        <v>3</v>
      </c>
      <c r="D176" s="58">
        <v>1</v>
      </c>
      <c r="E176" s="76"/>
      <c r="F176" s="3">
        <f t="shared" si="10"/>
        <v>0</v>
      </c>
    </row>
    <row r="177" spans="1:6" x14ac:dyDescent="0.2">
      <c r="A177" s="59"/>
      <c r="B177" s="60"/>
      <c r="C177" s="57"/>
      <c r="D177" s="58"/>
      <c r="E177" s="58"/>
      <c r="F177" s="3">
        <f t="shared" si="10"/>
        <v>0</v>
      </c>
    </row>
    <row r="178" spans="1:6" x14ac:dyDescent="0.2">
      <c r="A178" s="59" t="s">
        <v>164</v>
      </c>
      <c r="B178" s="60" t="s">
        <v>109</v>
      </c>
      <c r="C178" s="57"/>
      <c r="D178" s="58"/>
      <c r="E178" s="58"/>
      <c r="F178" s="3">
        <f t="shared" si="10"/>
        <v>0</v>
      </c>
    </row>
    <row r="179" spans="1:6" x14ac:dyDescent="0.2">
      <c r="A179" s="59"/>
      <c r="B179" s="60" t="s">
        <v>108</v>
      </c>
      <c r="C179" s="57" t="s">
        <v>3</v>
      </c>
      <c r="D179" s="58">
        <v>1</v>
      </c>
      <c r="E179" s="76"/>
      <c r="F179" s="3">
        <f t="shared" si="10"/>
        <v>0</v>
      </c>
    </row>
    <row r="180" spans="1:6" x14ac:dyDescent="0.2">
      <c r="A180" s="59"/>
      <c r="B180" s="60"/>
      <c r="C180" s="57"/>
      <c r="D180" s="58"/>
      <c r="E180" s="58"/>
      <c r="F180" s="3">
        <f t="shared" si="10"/>
        <v>0</v>
      </c>
    </row>
    <row r="181" spans="1:6" ht="25.5" x14ac:dyDescent="0.2">
      <c r="A181" s="59" t="s">
        <v>165</v>
      </c>
      <c r="B181" s="60" t="s">
        <v>162</v>
      </c>
      <c r="C181" s="57" t="s">
        <v>10</v>
      </c>
      <c r="D181" s="58">
        <v>1</v>
      </c>
      <c r="E181" s="76"/>
      <c r="F181" s="3">
        <f t="shared" si="10"/>
        <v>0</v>
      </c>
    </row>
    <row r="182" spans="1:6" x14ac:dyDescent="0.2">
      <c r="A182" s="86"/>
      <c r="B182" s="60"/>
      <c r="C182" s="57"/>
      <c r="D182" s="58"/>
      <c r="E182" s="58"/>
      <c r="F182" s="3">
        <f t="shared" si="10"/>
        <v>0</v>
      </c>
    </row>
    <row r="183" spans="1:6" x14ac:dyDescent="0.2">
      <c r="A183" s="86"/>
      <c r="B183" s="80" t="s">
        <v>110</v>
      </c>
      <c r="C183" s="62"/>
      <c r="D183" s="63"/>
      <c r="E183" s="64"/>
      <c r="F183" s="65">
        <f>SUM(F158:F182)</f>
        <v>0</v>
      </c>
    </row>
    <row r="184" spans="1:6" x14ac:dyDescent="0.2">
      <c r="A184" s="59"/>
    </row>
  </sheetData>
  <sheetProtection password="ED67" sheet="1" objects="1" scenarios="1" selectLockedCells="1"/>
  <mergeCells count="2">
    <mergeCell ref="B13:F13"/>
    <mergeCell ref="B14:F14"/>
  </mergeCells>
  <pageMargins left="0.98425196850393704" right="0.39370078740157483" top="0.98425196850393704" bottom="0.78740157480314965" header="0" footer="0"/>
  <pageSetup paperSize="9" scale="94" orientation="portrait" r:id="rId1"/>
  <headerFooter alignWithMargins="0">
    <oddHeader xml:space="preserve">&amp;L&amp;"Arial,Navadno"&amp;8Popis del&amp;R&amp;"Arial,Navadno"&amp;8 Ureditev prostorov - 2. nadstropje
</oddHeader>
    <oddFooter>&amp;L&amp;8
&amp;C&amp;8&amp;P/&amp;N&amp;R&amp;"Arial,Navadno"&amp;8Investitor: Zavod za šolstvo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REKAPITULACIJA</vt:lpstr>
      <vt:lpstr>STROJNE</vt:lpstr>
      <vt:lpstr>STROJNE!Tiskanje_naslovov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 d.o.o.</dc:creator>
  <cp:lastModifiedBy>Pino</cp:lastModifiedBy>
  <cp:lastPrinted>2020-06-29T12:21:12Z</cp:lastPrinted>
  <dcterms:created xsi:type="dcterms:W3CDTF">2005-10-27T05:42:28Z</dcterms:created>
  <dcterms:modified xsi:type="dcterms:W3CDTF">2020-07-07T07:44:41Z</dcterms:modified>
</cp:coreProperties>
</file>